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אתר\"/>
    </mc:Choice>
  </mc:AlternateContent>
  <bookViews>
    <workbookView xWindow="0" yWindow="0" windowWidth="15360" windowHeight="8925"/>
  </bookViews>
  <sheets>
    <sheet name="ועדות" sheetId="1" r:id="rId1"/>
    <sheet name="כמות ועדות לחבר" sheetId="17" r:id="rId2"/>
    <sheet name="מפתח סיעתי" sheetId="8" r:id="rId3"/>
    <sheet name="מגדר חברי מועצה" sheetId="11" r:id="rId4"/>
    <sheet name="מגדר משוקלל" sheetId="15" r:id="rId5"/>
  </sheets>
  <definedNames>
    <definedName name="_xlnm._FilterDatabase" localSheetId="0" hidden="1">ועדות!$A$1:$K$143</definedName>
    <definedName name="_xlnm.Print_Area" localSheetId="0">ועדות!$B$2:$I$143</definedName>
  </definedNames>
  <calcPr calcId="152511"/>
  <pivotCaches>
    <pivotCache cacheId="6" r:id="rId6"/>
    <pivotCache cacheId="7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8" l="1"/>
  <c r="E6" i="8"/>
  <c r="E4" i="8"/>
  <c r="E5" i="8"/>
  <c r="E8" i="8"/>
  <c r="E10" i="8"/>
  <c r="E11" i="8"/>
  <c r="E7" i="8"/>
  <c r="E9" i="8"/>
</calcChain>
</file>

<file path=xl/sharedStrings.xml><?xml version="1.0" encoding="utf-8"?>
<sst xmlns="http://schemas.openxmlformats.org/spreadsheetml/2006/main" count="862" uniqueCount="179">
  <si>
    <t>עילאי הרסגור הנדין</t>
  </si>
  <si>
    <t>יו"ר</t>
  </si>
  <si>
    <t>מרצ</t>
  </si>
  <si>
    <t>מ"מ מאיר מנדלוביץ</t>
  </si>
  <si>
    <t>דני הרוש</t>
  </si>
  <si>
    <t>דרך חדשה</t>
  </si>
  <si>
    <t>עדי לוי סקופ</t>
  </si>
  <si>
    <t>הרשימה שלנו</t>
  </si>
  <si>
    <t>איציק מנהיימר</t>
  </si>
  <si>
    <t>נציג ציבור</t>
  </si>
  <si>
    <t>ראש העיר</t>
  </si>
  <si>
    <t>ירון גנץ</t>
  </si>
  <si>
    <t>סנדרה ברצ'ילון</t>
  </si>
  <si>
    <t>אלי חיון</t>
  </si>
  <si>
    <t>מהנדס/ת העיר</t>
  </si>
  <si>
    <t>הילן דהרי</t>
  </si>
  <si>
    <t>מהנדסת תחבורה</t>
  </si>
  <si>
    <t>מנהל/ת אגף חינוך</t>
  </si>
  <si>
    <t>נציג שר התחבורה</t>
  </si>
  <si>
    <t>נציג משטרת ישראל</t>
  </si>
  <si>
    <t>נח חיימסון</t>
  </si>
  <si>
    <t>מפקד השיטור העירוני</t>
  </si>
  <si>
    <t>נציג הרשות הלאומית לבטיחות בדרכים</t>
  </si>
  <si>
    <t>נציג גוף שעוסק בבטיחות בדרכים</t>
  </si>
  <si>
    <t>שי זייד</t>
  </si>
  <si>
    <t>מנהל אגף בטחון</t>
  </si>
  <si>
    <t>שלומי קעטבי</t>
  </si>
  <si>
    <t>אורן כהן</t>
  </si>
  <si>
    <t>ליכוד</t>
  </si>
  <si>
    <t>איתי צחר</t>
  </si>
  <si>
    <t>מנכל העירייה</t>
  </si>
  <si>
    <t>פליאה קטנר</t>
  </si>
  <si>
    <t>תנופה</t>
  </si>
  <si>
    <t>מ"מ אמיר קולמן</t>
  </si>
  <si>
    <t>תפוח</t>
  </si>
  <si>
    <t>מ"מ עו"ד אהוד יובל לוי</t>
  </si>
  <si>
    <t>אמיר קולמן</t>
  </si>
  <si>
    <t>לירית שפיר שמש</t>
  </si>
  <si>
    <t xml:space="preserve">עדי עציץ </t>
  </si>
  <si>
    <t>ראובן אביסף</t>
  </si>
  <si>
    <t>מנהל מח' ניקיון העיר</t>
  </si>
  <si>
    <t>חבר</t>
  </si>
  <si>
    <t>מאיר מנדלביץ</t>
  </si>
  <si>
    <t>נציג ועד הורים עירוני</t>
  </si>
  <si>
    <t>ליאון עיוואן</t>
  </si>
  <si>
    <t>יו"ר מועצת תלמידים</t>
  </si>
  <si>
    <t>אלון רבינוביץ</t>
  </si>
  <si>
    <t>עו"ד דניאל אוטמזגין</t>
  </si>
  <si>
    <t>ליאת מנשה</t>
  </si>
  <si>
    <t>לימור חכם</t>
  </si>
  <si>
    <t xml:space="preserve">מירב הלפמן </t>
  </si>
  <si>
    <t>מנהלת אגף צעירים נוער וקהילה</t>
  </si>
  <si>
    <t>מנכ"ל העירייה</t>
  </si>
  <si>
    <t>צאלה וקסמן גונן</t>
  </si>
  <si>
    <t xml:space="preserve"> </t>
  </si>
  <si>
    <t>אבי גמליאל</t>
  </si>
  <si>
    <t xml:space="preserve">צפריר רוזן </t>
  </si>
  <si>
    <t>מנהל אגף משאבי אנוש</t>
  </si>
  <si>
    <t>אבי סנדלר</t>
  </si>
  <si>
    <t>נציג עירייה מקצועי</t>
  </si>
  <si>
    <t>דוד תורגמן</t>
  </si>
  <si>
    <t xml:space="preserve">מבקר העירייה </t>
  </si>
  <si>
    <t>נציג משרד הבטחון</t>
  </si>
  <si>
    <t xml:space="preserve">רוזי נוימן </t>
  </si>
  <si>
    <t xml:space="preserve"> מנהלת </t>
  </si>
  <si>
    <t>מיכאל זלדין</t>
  </si>
  <si>
    <t>אורן וושלטיין</t>
  </si>
  <si>
    <t>עו"ד אהוד יובל לוי מ"מ חבר המועצה</t>
  </si>
  <si>
    <t>מהנדס העיר</t>
  </si>
  <si>
    <t>מנהלת המוזיאון</t>
  </si>
  <si>
    <t>יונה מייקלר</t>
  </si>
  <si>
    <t>ריטה קורלנד</t>
  </si>
  <si>
    <t>אלעד מהרן</t>
  </si>
  <si>
    <t>זמר ברשאי</t>
  </si>
  <si>
    <t>אבי מוגרבי</t>
  </si>
  <si>
    <t>נועם שניר רגב</t>
  </si>
  <si>
    <t>קובי מועלם</t>
  </si>
  <si>
    <t xml:space="preserve">דני הרוש </t>
  </si>
  <si>
    <t>פנחס כהנא</t>
  </si>
  <si>
    <t>עמותת אויר נקי</t>
  </si>
  <si>
    <t>צביקה צרפתי</t>
  </si>
  <si>
    <t xml:space="preserve">רו"ח תהילה מימון </t>
  </si>
  <si>
    <t xml:space="preserve">הדר לביא </t>
  </si>
  <si>
    <t xml:space="preserve">כפר סבא מתקדמת </t>
  </si>
  <si>
    <t xml:space="preserve">כפר סבא אחת </t>
  </si>
  <si>
    <t>כפר סבא בראש</t>
  </si>
  <si>
    <t xml:space="preserve">אמיר סילבר </t>
  </si>
  <si>
    <t>איכות הסביבה</t>
  </si>
  <si>
    <t>בטיחות בדרכים</t>
  </si>
  <si>
    <t>בטחון</t>
  </si>
  <si>
    <t>ביקורת</t>
  </si>
  <si>
    <t>יוסי סדבון</t>
  </si>
  <si>
    <t>הדר לביא</t>
  </si>
  <si>
    <t>הנחות</t>
  </si>
  <si>
    <t>מיגור אלימות</t>
  </si>
  <si>
    <t>הנצחת נפגעי טרור</t>
  </si>
  <si>
    <t>תהילה מימון</t>
  </si>
  <si>
    <t>אמיר סילבר</t>
  </si>
  <si>
    <t>סיגל קוצ'מן</t>
  </si>
  <si>
    <t>חינוך</t>
  </si>
  <si>
    <t>מאבק בסמים ואלכוהול</t>
  </si>
  <si>
    <t>קרן גרשון חגואל</t>
  </si>
  <si>
    <t>קידום מעמד הילד</t>
  </si>
  <si>
    <t>מל"ח</t>
  </si>
  <si>
    <t>שימור אתרים</t>
  </si>
  <si>
    <t>קליטת עליה</t>
  </si>
  <si>
    <t>תחבורה</t>
  </si>
  <si>
    <t>ילנה לוי</t>
  </si>
  <si>
    <t>אלן טנמן</t>
  </si>
  <si>
    <t>שם הוועדה</t>
  </si>
  <si>
    <t>שם החבר</t>
  </si>
  <si>
    <t>סיעה</t>
  </si>
  <si>
    <t>ג</t>
  </si>
  <si>
    <t>א</t>
  </si>
  <si>
    <t>חבר שאינו מסיעה</t>
  </si>
  <si>
    <t>יקלר</t>
  </si>
  <si>
    <t>ירדנה וייזנברג</t>
  </si>
  <si>
    <t>מגדר חברי מועצה</t>
  </si>
  <si>
    <t>טנ</t>
  </si>
  <si>
    <t>שם ממלא מקום</t>
  </si>
  <si>
    <t>סיעת ממלא מקום</t>
  </si>
  <si>
    <t>איתן צנעני</t>
  </si>
  <si>
    <t>לא לסכימה</t>
  </si>
  <si>
    <t>תפקיד</t>
  </si>
  <si>
    <t>מגדר חברי ועדה שאינם חברי מועצה</t>
  </si>
  <si>
    <t>תוויות שורה</t>
  </si>
  <si>
    <t>סכום כולל</t>
  </si>
  <si>
    <t>ספירה של סיעה</t>
  </si>
  <si>
    <t>מגדר משוקלל</t>
  </si>
  <si>
    <t>ספירה של שם החבר</t>
  </si>
  <si>
    <t>ספירה של שם החבר2</t>
  </si>
  <si>
    <t>אחוז סיעתי  נדרש</t>
  </si>
  <si>
    <t>סטיה מאחוז נדרש</t>
  </si>
  <si>
    <t>ספירה של סיעה2</t>
  </si>
  <si>
    <t>כספים</t>
  </si>
  <si>
    <t>תכנון ובניה</t>
  </si>
  <si>
    <t xml:space="preserve">רפי סער </t>
  </si>
  <si>
    <t>אברהם ממה שיינפיין</t>
  </si>
  <si>
    <t>מכרזים</t>
  </si>
  <si>
    <t>ספירה של שם הוועדה</t>
  </si>
  <si>
    <t>אוסנת ספורטה</t>
  </si>
  <si>
    <t>אהוד יובל לוי</t>
  </si>
  <si>
    <t>רפאל קובי</t>
  </si>
  <si>
    <t>ד"ר אסנת ספורטה</t>
  </si>
  <si>
    <t>מאיר מנדלוביץ</t>
  </si>
  <si>
    <t>עו"ד עדי לוי סקופ</t>
  </si>
  <si>
    <t>פינחס כהנא</t>
  </si>
  <si>
    <t>עו"ד איתן צנעני</t>
  </si>
  <si>
    <t>עו"ד קרן גרשון חגואל</t>
  </si>
  <si>
    <t>עו"ד יוסי סדבון</t>
  </si>
  <si>
    <t xml:space="preserve">עו"ד קרן גרשון חגואל </t>
  </si>
  <si>
    <t>ד"ר רפאל קובי</t>
  </si>
  <si>
    <t xml:space="preserve">עו"ד יוסי סדבון </t>
  </si>
  <si>
    <t xml:space="preserve">אמיר קולמן </t>
  </si>
  <si>
    <t xml:space="preserve">לירית שפיר שמש </t>
  </si>
  <si>
    <t xml:space="preserve">עילאי הרסגור הנדין </t>
  </si>
  <si>
    <t>רו"ח תהילה מימון</t>
  </si>
  <si>
    <t xml:space="preserve">עו"ד איתן צנעני </t>
  </si>
  <si>
    <t>עו"ד אהוד יובל לוי</t>
  </si>
  <si>
    <t>חנית פסקל</t>
  </si>
  <si>
    <t xml:space="preserve">ד"ר אסנת ספורטה </t>
  </si>
  <si>
    <t>לירית שפיר שמש (דני הרוש מ"מ יו"ר הוועדה)</t>
  </si>
  <si>
    <t xml:space="preserve">פינחס כהנא </t>
  </si>
  <si>
    <t xml:space="preserve">עילאי הרסגור הנדין ממלא מקום חבר הוועדה </t>
  </si>
  <si>
    <t xml:space="preserve">עו"ד אהוד יובל לי </t>
  </si>
  <si>
    <t xml:space="preserve">עו"ד אהוד יובל לוי מ"מ יו"ר הוועדה </t>
  </si>
  <si>
    <t xml:space="preserve">מאיר מנדלוביץ </t>
  </si>
  <si>
    <t xml:space="preserve">אברהם ממה שיינפיין </t>
  </si>
  <si>
    <t>משקיף</t>
  </si>
  <si>
    <t>נציג סיעות אופזיציה</t>
  </si>
  <si>
    <t xml:space="preserve">תחבורה </t>
  </si>
  <si>
    <t xml:space="preserve">נציג סיעות קואליציה </t>
  </si>
  <si>
    <t xml:space="preserve">עמירם מילר </t>
  </si>
  <si>
    <t xml:space="preserve">חבר </t>
  </si>
  <si>
    <t>נציג סיעות קואליצה</t>
  </si>
  <si>
    <t xml:space="preserve">אייל בהק </t>
  </si>
  <si>
    <t xml:space="preserve">קובי פדווה </t>
  </si>
  <si>
    <t>מייעצת</t>
  </si>
  <si>
    <t>חברה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</si>
</sst>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theme="4" tint="-0.499984740745262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 vertical="center" wrapText="1" readingOrder="2"/>
    </xf>
    <xf numFmtId="0" fontId="3" fillId="6" borderId="1" xfId="0" applyFont="1" applyFill="1" applyBorder="1" applyAlignment="1">
      <alignment vertical="top" wrapText="1" readingOrder="2"/>
    </xf>
    <xf numFmtId="0" fontId="1" fillId="6" borderId="1" xfId="0" applyFont="1" applyFill="1" applyBorder="1" applyAlignment="1">
      <alignment horizontal="right" vertical="center" wrapText="1" readingOrder="2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10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NumberFormat="1" applyBorder="1"/>
    <xf numFmtId="10" fontId="0" fillId="0" borderId="1" xfId="0" applyNumberFormat="1" applyBorder="1"/>
    <xf numFmtId="0" fontId="0" fillId="7" borderId="1" xfId="0" applyFill="1" applyBorder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right" vertical="center" wrapText="1" readingOrder="2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 readingOrder="2"/>
    </xf>
    <xf numFmtId="0" fontId="1" fillId="6" borderId="1" xfId="0" applyFont="1" applyFill="1" applyBorder="1" applyAlignment="1"/>
    <xf numFmtId="0" fontId="1" fillId="6" borderId="0" xfId="0" applyFont="1" applyFill="1" applyAlignment="1">
      <alignment wrapText="1"/>
    </xf>
  </cellXfs>
  <cellStyles count="1">
    <cellStyle name="Normal" xfId="0" builtinId="0"/>
  </cellStyles>
  <dxfs count="7">
    <dxf>
      <border>
        <right style="thin">
          <color indexed="64"/>
        </right>
        <bottom style="thin">
          <color indexed="64"/>
        </bottom>
      </border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איתי צחר" refreshedDate="43501.587482407405" createdVersion="6" refreshedVersion="6" minRefreshableVersion="3" recordCount="142">
  <cacheSource type="worksheet">
    <worksheetSource ref="A1:K143" sheet="ועדות"/>
  </cacheSource>
  <cacheFields count="11">
    <cacheField name="שם הוועדה" numFmtId="0">
      <sharedItems containsBlank="1"/>
    </cacheField>
    <cacheField name="שם החבר" numFmtId="0">
      <sharedItems containsBlank="1" count="89">
        <s v="עילאי הרסגור הנדין"/>
        <s v="דני הרוש"/>
        <s v="עדי לוי סקופ"/>
        <s v="פנחס כהנא"/>
        <s v="אבי מוגרבי"/>
        <s v="איציק מנהיימר"/>
        <m/>
        <s v="אמיר קולמן"/>
        <s v="אורן כהן"/>
        <s v="תהילה מימון"/>
        <s v="הדר לביא "/>
        <s v="רפי סער "/>
        <s v="אוסנת ספורטה"/>
        <s v="איתן צנעני"/>
        <s v="אהוד יובל לוי"/>
        <s v="יוסי סדבון"/>
        <s v="קרן גרשון חגואל"/>
        <s v="אברהם ממה שיינפיין"/>
        <s v="צביקה צרפתי"/>
        <s v="ירון גנץ"/>
        <s v="סנדרה ברצ'ילון"/>
        <s v="אלי חיון"/>
        <s v="מהנדס/ת העיר"/>
        <s v="הילן דהרי"/>
        <s v="מנהל/ת אגף חינוך"/>
        <s v="נציג שר התחבורה"/>
        <s v="נציג משטרת ישראל"/>
        <s v="מנהל/ת עיר ללא אלימות"/>
        <s v="מנהלת עיר בריאה"/>
        <s v="נח חיימסון"/>
        <s v="נציג הרשות הלאומית לבטיחות בדרכים"/>
        <s v="נציג גוף שעוסק בבטיחות בדרכים"/>
        <s v="שי זייד"/>
        <s v="שלומי קעטבי"/>
        <s v="איתי צחר"/>
        <s v="פליאה קטנר"/>
        <s v="רפאל קובי"/>
        <s v="אמיר סילבר "/>
        <s v="לירית שפיר שמש"/>
        <s v="עדי עציץ "/>
        <s v="ראובן אביסף"/>
        <s v="מאיר מנדלביץ"/>
        <s v="סיגל קוצ'מן"/>
        <s v="ליאון עיוואן"/>
        <s v="אלון רבינוביץ"/>
        <s v="עו&quot;ד דניאל אוטמזגין"/>
        <s v="ליאת מנשה"/>
        <s v="לימור חכם"/>
        <s v="פסקל חנית"/>
        <s v="נועם שניר רגב"/>
        <s v="קובי מועלם"/>
        <s v="מירב הלפמן "/>
        <s v="צאלה וקסמן גונן"/>
        <s v="אבי גמליאל"/>
        <s v="צפריר רוזן "/>
        <s v="אבי סנדלר"/>
        <s v="דוד תורגמן"/>
        <s v="יקלר"/>
        <s v="רוזי נוימן "/>
        <s v="מיכאל זלדין"/>
        <s v="אורן וושלטיין"/>
        <s v="מהנדס העיר"/>
        <s v="ירדנה וייזנברג"/>
        <s v="ריטה קורלנד"/>
        <s v="אלעד מהרן"/>
        <s v="ילנה לוי"/>
        <s v="יונה מייקלר"/>
        <s v="זמר ברשאי"/>
        <s v="אלן טנמן"/>
        <s v="עילאי הרסגור" u="1"/>
        <s v="ד&quot;ר אסנת ספורטה" u="1"/>
        <s v="עילאי הרסגור-הנדין" u="1"/>
        <s v="עו&quot;ד יוסי סדבון " u="1"/>
        <s v="אמיר סילבר" u="1"/>
        <s v="הדר לביא" u="1"/>
        <s v="עו&quot;ד קרן גרשון-חגואל" u="1"/>
        <s v="אורן כהן " u="1"/>
        <s v="עו&quot;ד אהוד יובל" u="1"/>
        <s v="רפי סער" u="1"/>
        <s v="עו&quot;ד איתן צנעני" u="1"/>
        <s v="פינחס כהנא" u="1"/>
        <s v="אברהם ממה שיינפין" u="1"/>
        <s v="עו&quot;ד אהוד יובל לוי" u="1"/>
        <s v="עו&quot;ד עדי לוי סקופ" u="1"/>
        <s v="עו&quot;ד קרן גרשון" u="1"/>
        <s v="רו&quot;ח תהילה מימון " u="1"/>
        <s v="עו&quot;ד יוסי סדבון" u="1"/>
        <s v="ד&quot;ר אוסנת ספורטה" u="1"/>
        <s v="ד&quot;ר רפאל קובי" u="1"/>
      </sharedItems>
    </cacheField>
    <cacheField name="תפקיד" numFmtId="0">
      <sharedItems containsBlank="1"/>
    </cacheField>
    <cacheField name="סיעה" numFmtId="0">
      <sharedItems containsBlank="1" count="16">
        <s v="מרצ"/>
        <s v="דרך חדשה"/>
        <s v="הרשימה שלנו"/>
        <s v="כפר סבא מתקדמת "/>
        <m/>
        <s v="תנופה"/>
        <s v="ליכוד"/>
        <s v="כפר סבא בראש"/>
        <s v="תפוח"/>
        <s v="ראש העיר"/>
        <s v="כפר סבא אחת "/>
        <s v="כפר סבא מתקדמת" u="1"/>
        <s v="אופוזיציה לשיבוץ" u="1"/>
        <s v="קואליציה לשיבוץ" u="1"/>
        <s v="כפר סבא בראש " u="1"/>
        <s v="כפר סבא אחת" u="1"/>
      </sharedItems>
    </cacheField>
    <cacheField name="חבר שאינו מסיעה" numFmtId="0">
      <sharedItems containsBlank="1"/>
    </cacheField>
    <cacheField name="מגדר חברי מועצה" numFmtId="0">
      <sharedItems containsBlank="1" count="4">
        <s v="ג"/>
        <s v="א"/>
        <m/>
        <s v="טנ" u="1"/>
      </sharedItems>
    </cacheField>
    <cacheField name="מגדר חברי ועדה שאינם חברי מועצה" numFmtId="0">
      <sharedItems containsBlank="1"/>
    </cacheField>
    <cacheField name="מגדר משוקלל" numFmtId="0">
      <sharedItems containsBlank="1"/>
    </cacheField>
    <cacheField name="שם ממלא מקום" numFmtId="0">
      <sharedItems containsBlank="1"/>
    </cacheField>
    <cacheField name="סיעת ממלא מקום" numFmtId="0">
      <sharedItems containsNonDate="0" containsString="0" containsBlank="1"/>
    </cacheField>
    <cacheField name="לא לסכימה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איתי צחר" refreshedDate="43501.587522916663" createdVersion="6" refreshedVersion="6" minRefreshableVersion="3" recordCount="143">
  <cacheSource type="worksheet">
    <worksheetSource ref="A1:K148" sheet="ועדות"/>
  </cacheSource>
  <cacheFields count="11">
    <cacheField name="שם הוועדה" numFmtId="0">
      <sharedItems containsBlank="1"/>
    </cacheField>
    <cacheField name="שם החבר" numFmtId="0">
      <sharedItems containsBlank="1"/>
    </cacheField>
    <cacheField name="תפקיד" numFmtId="0">
      <sharedItems containsBlank="1"/>
    </cacheField>
    <cacheField name="סיעה" numFmtId="0">
      <sharedItems containsBlank="1"/>
    </cacheField>
    <cacheField name="חבר שאינו מסיעה" numFmtId="0">
      <sharedItems containsBlank="1"/>
    </cacheField>
    <cacheField name="מגדר חברי מועצה" numFmtId="0">
      <sharedItems containsBlank="1"/>
    </cacheField>
    <cacheField name="מגדר חברי ועדה שאינם חברי מועצה" numFmtId="0">
      <sharedItems containsBlank="1"/>
    </cacheField>
    <cacheField name="מגדר משוקלל" numFmtId="0">
      <sharedItems containsBlank="1" count="6">
        <s v="ג"/>
        <s v="א"/>
        <m/>
        <s v="טנ"/>
        <s v="?" u="1"/>
        <s v="נ" u="1"/>
      </sharedItems>
    </cacheField>
    <cacheField name="שם ממלא מקום" numFmtId="0">
      <sharedItems containsBlank="1"/>
    </cacheField>
    <cacheField name="סיעת ממלא מקום" numFmtId="0">
      <sharedItems containsNonDate="0" containsString="0" containsBlank="1"/>
    </cacheField>
    <cacheField name="לא לסכימה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s v="איכות הסביבה"/>
    <x v="0"/>
    <s v="יו&quot;ר"/>
    <x v="0"/>
    <m/>
    <x v="0"/>
    <m/>
    <s v="ג"/>
    <s v="מ&quot;מ מאיר מנדלוביץ"/>
    <m/>
    <m/>
  </r>
  <r>
    <s v="איכות הסביבה"/>
    <x v="1"/>
    <s v="חבר"/>
    <x v="1"/>
    <m/>
    <x v="0"/>
    <m/>
    <s v="ג"/>
    <s v="מ&quot;מ ד&quot;ר אוסנת ספורטה"/>
    <m/>
    <m/>
  </r>
  <r>
    <s v="איכות הסביבה"/>
    <x v="2"/>
    <s v="חבר"/>
    <x v="2"/>
    <m/>
    <x v="1"/>
    <m/>
    <s v="א"/>
    <m/>
    <m/>
    <m/>
  </r>
  <r>
    <s v="איכות הסביבה"/>
    <x v="3"/>
    <s v="חבר"/>
    <x v="3"/>
    <m/>
    <x v="0"/>
    <m/>
    <s v="ג"/>
    <s v="עו&quot;ד קרן גרשון-חגואל "/>
    <m/>
    <m/>
  </r>
  <r>
    <s v="איכות הסביבה"/>
    <x v="4"/>
    <s v="חבר"/>
    <x v="4"/>
    <s v="עמותת אויר נקי"/>
    <x v="2"/>
    <s v="ג"/>
    <s v="ג"/>
    <m/>
    <m/>
    <m/>
  </r>
  <r>
    <s v="איכות הסביבה"/>
    <x v="5"/>
    <s v="חבר"/>
    <x v="4"/>
    <m/>
    <x v="2"/>
    <s v="ג"/>
    <s v="ג"/>
    <m/>
    <m/>
    <m/>
  </r>
  <r>
    <m/>
    <x v="6"/>
    <m/>
    <x v="4"/>
    <m/>
    <x v="2"/>
    <m/>
    <m/>
    <m/>
    <m/>
    <m/>
  </r>
  <r>
    <s v="כספים"/>
    <x v="0"/>
    <s v="יו&quot;ר"/>
    <x v="0"/>
    <m/>
    <x v="0"/>
    <m/>
    <s v="ג"/>
    <m/>
    <m/>
    <m/>
  </r>
  <r>
    <s v="כספים"/>
    <x v="1"/>
    <s v="חבר"/>
    <x v="1"/>
    <m/>
    <x v="0"/>
    <m/>
    <s v="ג"/>
    <m/>
    <m/>
    <m/>
  </r>
  <r>
    <s v="כספים"/>
    <x v="7"/>
    <s v="חבר"/>
    <x v="5"/>
    <m/>
    <x v="0"/>
    <m/>
    <s v="ג"/>
    <m/>
    <m/>
    <m/>
  </r>
  <r>
    <s v="כספים"/>
    <x v="8"/>
    <s v="חבר"/>
    <x v="6"/>
    <m/>
    <x v="0"/>
    <m/>
    <s v="ג"/>
    <m/>
    <m/>
    <m/>
  </r>
  <r>
    <s v="כספים"/>
    <x v="2"/>
    <s v="חבר"/>
    <x v="2"/>
    <m/>
    <x v="1"/>
    <m/>
    <s v="א"/>
    <m/>
    <m/>
    <m/>
  </r>
  <r>
    <s v="כספים"/>
    <x v="9"/>
    <s v="חבר"/>
    <x v="7"/>
    <m/>
    <x v="1"/>
    <m/>
    <s v="א"/>
    <m/>
    <m/>
    <m/>
  </r>
  <r>
    <s v="כספים"/>
    <x v="10"/>
    <s v="חבר"/>
    <x v="3"/>
    <m/>
    <x v="1"/>
    <m/>
    <s v="א"/>
    <m/>
    <m/>
    <m/>
  </r>
  <r>
    <m/>
    <x v="6"/>
    <m/>
    <x v="4"/>
    <m/>
    <x v="2"/>
    <m/>
    <m/>
    <m/>
    <m/>
    <m/>
  </r>
  <r>
    <s v="תכנון ובניה"/>
    <x v="11"/>
    <s v="יו&quot;ר"/>
    <x v="1"/>
    <m/>
    <x v="0"/>
    <m/>
    <s v="ג"/>
    <m/>
    <m/>
    <m/>
  </r>
  <r>
    <s v="תכנון ובניה"/>
    <x v="12"/>
    <s v="חבר"/>
    <x v="1"/>
    <m/>
    <x v="1"/>
    <m/>
    <s v="א"/>
    <m/>
    <m/>
    <m/>
  </r>
  <r>
    <s v="תכנון ובניה"/>
    <x v="13"/>
    <s v="חבר"/>
    <x v="5"/>
    <m/>
    <x v="0"/>
    <m/>
    <s v="ג"/>
    <m/>
    <m/>
    <m/>
  </r>
  <r>
    <s v="תכנון ובניה"/>
    <x v="0"/>
    <s v="חבר"/>
    <x v="0"/>
    <m/>
    <x v="0"/>
    <m/>
    <s v="ג"/>
    <m/>
    <m/>
    <m/>
  </r>
  <r>
    <s v="תכנון ובניה"/>
    <x v="14"/>
    <s v="חבר"/>
    <x v="8"/>
    <m/>
    <x v="0"/>
    <m/>
    <s v="ג"/>
    <m/>
    <m/>
    <m/>
  </r>
  <r>
    <s v="תכנון ובניה"/>
    <x v="3"/>
    <s v="חבר"/>
    <x v="3"/>
    <m/>
    <x v="0"/>
    <m/>
    <s v="ג"/>
    <m/>
    <m/>
    <m/>
  </r>
  <r>
    <s v="תכנון ובניה"/>
    <x v="15"/>
    <s v="חבר"/>
    <x v="7"/>
    <m/>
    <x v="0"/>
    <m/>
    <s v="ג"/>
    <m/>
    <m/>
    <m/>
  </r>
  <r>
    <m/>
    <x v="6"/>
    <m/>
    <x v="4"/>
    <m/>
    <x v="2"/>
    <m/>
    <m/>
    <m/>
    <m/>
    <m/>
  </r>
  <r>
    <s v="מכרזים"/>
    <x v="8"/>
    <s v="יו&quot;ר"/>
    <x v="6"/>
    <m/>
    <x v="0"/>
    <m/>
    <s v="ג"/>
    <m/>
    <m/>
    <m/>
  </r>
  <r>
    <s v="מכרזים"/>
    <x v="12"/>
    <s v="חבר"/>
    <x v="1"/>
    <m/>
    <x v="1"/>
    <m/>
    <s v="א"/>
    <m/>
    <m/>
    <m/>
  </r>
  <r>
    <s v="מכרזים"/>
    <x v="13"/>
    <s v="חבר"/>
    <x v="5"/>
    <m/>
    <x v="0"/>
    <m/>
    <s v="ג"/>
    <m/>
    <m/>
    <m/>
  </r>
  <r>
    <s v="מכרזים"/>
    <x v="0"/>
    <s v="חבר"/>
    <x v="0"/>
    <m/>
    <x v="0"/>
    <m/>
    <s v="ג"/>
    <m/>
    <m/>
    <m/>
  </r>
  <r>
    <s v="מכרזים"/>
    <x v="16"/>
    <s v="חבר"/>
    <x v="7"/>
    <m/>
    <x v="1"/>
    <m/>
    <s v="א"/>
    <m/>
    <m/>
    <m/>
  </r>
  <r>
    <s v="מכרזים"/>
    <x v="10"/>
    <s v="חבר"/>
    <x v="3"/>
    <m/>
    <x v="1"/>
    <m/>
    <s v="א"/>
    <m/>
    <m/>
    <m/>
  </r>
  <r>
    <s v="מכרזים"/>
    <x v="17"/>
    <s v="חבר"/>
    <x v="8"/>
    <m/>
    <x v="0"/>
    <m/>
    <s v="ג"/>
    <m/>
    <m/>
    <m/>
  </r>
  <r>
    <m/>
    <x v="6"/>
    <m/>
    <x v="4"/>
    <m/>
    <x v="2"/>
    <m/>
    <m/>
    <m/>
    <m/>
    <m/>
  </r>
  <r>
    <s v="בטיחות בדרכים"/>
    <x v="11"/>
    <s v="יו&quot;ר"/>
    <x v="9"/>
    <m/>
    <x v="0"/>
    <m/>
    <s v="ג"/>
    <s v="איתן צנעני"/>
    <m/>
    <m/>
  </r>
  <r>
    <s v="בטיחות בדרכים"/>
    <x v="0"/>
    <s v="חבר"/>
    <x v="0"/>
    <m/>
    <x v="0"/>
    <m/>
    <s v="ג"/>
    <m/>
    <m/>
    <m/>
  </r>
  <r>
    <s v="בטיחות בדרכים"/>
    <x v="18"/>
    <s v="חבר"/>
    <x v="10"/>
    <m/>
    <x v="0"/>
    <m/>
    <s v="ג"/>
    <s v="רו&quot;ח תהילה מימון "/>
    <m/>
    <m/>
  </r>
  <r>
    <s v="בטיחות בדרכים"/>
    <x v="19"/>
    <s v="חבר"/>
    <x v="4"/>
    <s v="נציג ציבור"/>
    <x v="2"/>
    <s v="ג"/>
    <s v="ג"/>
    <m/>
    <m/>
    <m/>
  </r>
  <r>
    <s v="בטיחות בדרכים"/>
    <x v="20"/>
    <s v="חבר"/>
    <x v="4"/>
    <s v="נציג ציבור"/>
    <x v="2"/>
    <s v="א"/>
    <s v="א"/>
    <m/>
    <m/>
    <m/>
  </r>
  <r>
    <s v="בטיחות בדרכים"/>
    <x v="21"/>
    <s v="חבר"/>
    <x v="4"/>
    <s v="נציג ציבור"/>
    <x v="2"/>
    <s v="ג"/>
    <s v="ג"/>
    <m/>
    <m/>
    <m/>
  </r>
  <r>
    <s v="בטיחות בדרכים"/>
    <x v="22"/>
    <s v="חבר"/>
    <x v="4"/>
    <s v="מהנדס/ת העיר"/>
    <x v="2"/>
    <s v="טנ"/>
    <s v="טנ"/>
    <m/>
    <m/>
    <m/>
  </r>
  <r>
    <s v="בטיחות בדרכים"/>
    <x v="23"/>
    <s v="חבר"/>
    <x v="4"/>
    <s v="מהנדסת תחבורה"/>
    <x v="2"/>
    <s v="א"/>
    <s v="א"/>
    <m/>
    <m/>
    <m/>
  </r>
  <r>
    <s v="בטיחות בדרכים"/>
    <x v="24"/>
    <s v="חבר"/>
    <x v="4"/>
    <s v="מנהל/ת אגף חינוך"/>
    <x v="2"/>
    <s v="טנ"/>
    <s v="טנ"/>
    <m/>
    <m/>
    <m/>
  </r>
  <r>
    <s v="בטיחות בדרכים"/>
    <x v="25"/>
    <s v="חבר"/>
    <x v="4"/>
    <s v="נציג שר התחבורה"/>
    <x v="2"/>
    <s v="טנ"/>
    <s v="טנ"/>
    <m/>
    <m/>
    <m/>
  </r>
  <r>
    <s v="בטיחות בדרכים"/>
    <x v="26"/>
    <s v="חבר"/>
    <x v="4"/>
    <s v="נציג משטרת ישראל"/>
    <x v="2"/>
    <s v="טנ"/>
    <s v="טנ"/>
    <m/>
    <m/>
    <m/>
  </r>
  <r>
    <s v="בטיחות בדרכים"/>
    <x v="27"/>
    <s v="חבר"/>
    <x v="4"/>
    <s v="מנהל/ת עיר ללא אלימות"/>
    <x v="2"/>
    <s v="טנ"/>
    <s v="טנ"/>
    <m/>
    <m/>
    <m/>
  </r>
  <r>
    <s v="בטיחות בדרכים"/>
    <x v="28"/>
    <s v="חבר"/>
    <x v="4"/>
    <s v="מנהלת עיר בריאה"/>
    <x v="2"/>
    <s v="א"/>
    <s v="א"/>
    <m/>
    <m/>
    <m/>
  </r>
  <r>
    <s v="בטיחות בדרכים"/>
    <x v="29"/>
    <s v="חבר"/>
    <x v="4"/>
    <s v="מפקד השיטור העירוני"/>
    <x v="2"/>
    <s v="ג"/>
    <s v="ג"/>
    <m/>
    <m/>
    <m/>
  </r>
  <r>
    <s v="בטיחות בדרכים"/>
    <x v="30"/>
    <s v="חבר"/>
    <x v="4"/>
    <s v="נציג הרשות הלאומית לבטיחות בדרכים"/>
    <x v="2"/>
    <s v="טנ"/>
    <s v="טנ"/>
    <m/>
    <m/>
    <m/>
  </r>
  <r>
    <s v="בטיחות בדרכים"/>
    <x v="31"/>
    <s v="חבר"/>
    <x v="4"/>
    <s v="נציג גוף שעוסק בבטיחות בדרכים"/>
    <x v="2"/>
    <s v="טנ"/>
    <s v="טנ"/>
    <m/>
    <m/>
    <m/>
  </r>
  <r>
    <s v="בטיחות בדרכים"/>
    <x v="32"/>
    <s v="חבר"/>
    <x v="4"/>
    <s v="מנהל אגף בטחון"/>
    <x v="2"/>
    <s v="ג"/>
    <s v="ג"/>
    <m/>
    <m/>
    <m/>
  </r>
  <r>
    <m/>
    <x v="6"/>
    <m/>
    <x v="4"/>
    <m/>
    <x v="2"/>
    <m/>
    <m/>
    <m/>
    <m/>
    <m/>
  </r>
  <r>
    <s v="בטחון"/>
    <x v="33"/>
    <s v="יו&quot;ר"/>
    <x v="4"/>
    <s v="נציג ציבור"/>
    <x v="2"/>
    <s v="ג"/>
    <s v="ג"/>
    <m/>
    <m/>
    <m/>
  </r>
  <r>
    <s v="בטחון"/>
    <x v="8"/>
    <s v="חבר"/>
    <x v="6"/>
    <m/>
    <x v="0"/>
    <m/>
    <s v="ג"/>
    <m/>
    <m/>
    <m/>
  </r>
  <r>
    <s v="בטחון"/>
    <x v="15"/>
    <s v="חבר"/>
    <x v="7"/>
    <m/>
    <x v="0"/>
    <m/>
    <s v="ג"/>
    <s v="הדר לביא "/>
    <m/>
    <m/>
  </r>
  <r>
    <s v="בטחון"/>
    <x v="34"/>
    <s v="חבר"/>
    <x v="4"/>
    <s v="מנכל העירייה"/>
    <x v="2"/>
    <s v="ג"/>
    <s v="ג"/>
    <m/>
    <m/>
    <m/>
  </r>
  <r>
    <s v="בטחון"/>
    <x v="32"/>
    <s v="חבר"/>
    <x v="4"/>
    <s v="מנהל אגף בטחון"/>
    <x v="2"/>
    <s v="ג"/>
    <s v="ג"/>
    <m/>
    <m/>
    <m/>
  </r>
  <r>
    <s v="בטחון"/>
    <x v="29"/>
    <s v="חבר"/>
    <x v="4"/>
    <s v="מפקד השיטור העירוני"/>
    <x v="2"/>
    <s v="ג"/>
    <s v="ג"/>
    <m/>
    <m/>
    <m/>
  </r>
  <r>
    <m/>
    <x v="6"/>
    <m/>
    <x v="4"/>
    <m/>
    <x v="2"/>
    <m/>
    <m/>
    <m/>
    <m/>
    <m/>
  </r>
  <r>
    <s v="ביקורת"/>
    <x v="15"/>
    <s v="יו&quot;ר"/>
    <x v="7"/>
    <m/>
    <x v="0"/>
    <m/>
    <s v="ג"/>
    <s v="הדר לביא"/>
    <m/>
    <m/>
  </r>
  <r>
    <s v="ביקורת"/>
    <x v="18"/>
    <s v="חבר"/>
    <x v="10"/>
    <m/>
    <x v="0"/>
    <m/>
    <s v="ג"/>
    <s v="הדר לביא"/>
    <m/>
    <m/>
  </r>
  <r>
    <s v="ביקורת"/>
    <x v="8"/>
    <s v="חבר"/>
    <x v="6"/>
    <m/>
    <x v="0"/>
    <m/>
    <s v="ג"/>
    <m/>
    <m/>
    <m/>
  </r>
  <r>
    <s v="ביקורת"/>
    <x v="12"/>
    <s v="חבר"/>
    <x v="1"/>
    <m/>
    <x v="1"/>
    <m/>
    <s v="א"/>
    <s v="מ&quot;מ דני הרוש"/>
    <m/>
    <m/>
  </r>
  <r>
    <s v="ביקורת"/>
    <x v="35"/>
    <s v="חבר"/>
    <x v="0"/>
    <m/>
    <x v="1"/>
    <m/>
    <s v="א"/>
    <s v="מ&quot;מ מאיר מנדלוביץ"/>
    <m/>
    <m/>
  </r>
  <r>
    <s v="ביקורת"/>
    <x v="36"/>
    <s v="חבר"/>
    <x v="5"/>
    <m/>
    <x v="0"/>
    <m/>
    <s v="ג"/>
    <s v="מ&quot;מ אמיר קולמן"/>
    <m/>
    <m/>
  </r>
  <r>
    <s v="ביקורת"/>
    <x v="17"/>
    <s v="חבר"/>
    <x v="8"/>
    <m/>
    <x v="0"/>
    <m/>
    <s v="ג"/>
    <s v="מ&quot;מ עו&quot;ד אהוד יובל לוי"/>
    <m/>
    <m/>
  </r>
  <r>
    <m/>
    <x v="6"/>
    <m/>
    <x v="4"/>
    <m/>
    <x v="2"/>
    <m/>
    <m/>
    <m/>
    <m/>
    <m/>
  </r>
  <r>
    <s v="הנחות"/>
    <x v="13"/>
    <s v="יו&quot;ר"/>
    <x v="5"/>
    <m/>
    <x v="0"/>
    <m/>
    <s v="ג"/>
    <m/>
    <m/>
    <m/>
  </r>
  <r>
    <s v="הנחות"/>
    <x v="0"/>
    <s v="חבר"/>
    <x v="0"/>
    <m/>
    <x v="0"/>
    <m/>
    <s v="ג"/>
    <s v="דני הרוש "/>
    <m/>
    <m/>
  </r>
  <r>
    <s v="הנחות"/>
    <x v="16"/>
    <s v="חבר"/>
    <x v="7"/>
    <m/>
    <x v="1"/>
    <m/>
    <s v="א"/>
    <s v="צביקה צרפתי "/>
    <m/>
    <m/>
  </r>
  <r>
    <m/>
    <x v="6"/>
    <m/>
    <x v="4"/>
    <m/>
    <x v="2"/>
    <m/>
    <m/>
    <m/>
    <m/>
    <m/>
  </r>
  <r>
    <s v="מיגור אלימות"/>
    <x v="11"/>
    <s v="יו&quot;ר"/>
    <x v="9"/>
    <m/>
    <x v="0"/>
    <m/>
    <s v="ג"/>
    <m/>
    <m/>
    <m/>
  </r>
  <r>
    <s v="מיגור אלימות"/>
    <x v="2"/>
    <s v="חבר"/>
    <x v="2"/>
    <m/>
    <x v="1"/>
    <m/>
    <s v="א"/>
    <m/>
    <m/>
    <m/>
  </r>
  <r>
    <s v="מיגור אלימות"/>
    <x v="37"/>
    <s v="חבר"/>
    <x v="3"/>
    <m/>
    <x v="0"/>
    <m/>
    <s v="ג"/>
    <s v="יוסי סדבון"/>
    <m/>
    <m/>
  </r>
  <r>
    <m/>
    <x v="6"/>
    <m/>
    <x v="4"/>
    <m/>
    <x v="2"/>
    <m/>
    <m/>
    <m/>
    <m/>
    <m/>
  </r>
  <r>
    <s v="הנצחת נפגעי טרור"/>
    <x v="7"/>
    <s v="יו&quot;ר"/>
    <x v="5"/>
    <m/>
    <x v="0"/>
    <m/>
    <s v="ג"/>
    <m/>
    <m/>
    <m/>
  </r>
  <r>
    <s v="הנצחת נפגעי טרור"/>
    <x v="38"/>
    <s v="חבר"/>
    <x v="0"/>
    <m/>
    <x v="1"/>
    <m/>
    <s v="א"/>
    <s v="מ&quot;מ עילאי הרסגור הנדין"/>
    <m/>
    <m/>
  </r>
  <r>
    <s v="הנצחת נפגעי טרור"/>
    <x v="9"/>
    <s v="חבר"/>
    <x v="7"/>
    <m/>
    <x v="1"/>
    <m/>
    <s v="א"/>
    <s v="יוסי סדבון"/>
    <m/>
    <m/>
  </r>
  <r>
    <s v="הנצחת נפגעי טרור"/>
    <x v="39"/>
    <s v="חבר"/>
    <x v="4"/>
    <m/>
    <x v="2"/>
    <s v="ג"/>
    <s v="ג"/>
    <m/>
    <m/>
    <m/>
  </r>
  <r>
    <s v="הנצחת נפגעי טרור"/>
    <x v="40"/>
    <s v="חבר"/>
    <x v="4"/>
    <s v="מנהל מח' ניקיון העיר"/>
    <x v="2"/>
    <s v="ג"/>
    <s v="ג"/>
    <m/>
    <m/>
    <m/>
  </r>
  <r>
    <m/>
    <x v="6"/>
    <m/>
    <x v="4"/>
    <m/>
    <x v="2"/>
    <m/>
    <m/>
    <m/>
    <m/>
    <m/>
  </r>
  <r>
    <s v="חינוך"/>
    <x v="11"/>
    <s v="יו&quot;ר"/>
    <x v="9"/>
    <m/>
    <x v="0"/>
    <m/>
    <s v="ג"/>
    <s v="מ&quot;מ עו&quot;ד איתן צנעני, מ&quot;מ ראש העיר"/>
    <m/>
    <m/>
  </r>
  <r>
    <s v="חינוך"/>
    <x v="12"/>
    <s v="חבר"/>
    <x v="1"/>
    <m/>
    <x v="1"/>
    <m/>
    <s v="א"/>
    <s v="מ&quot;מ דני הרוש"/>
    <m/>
    <m/>
  </r>
  <r>
    <s v="חינוך"/>
    <x v="2"/>
    <s v="חבר"/>
    <x v="2"/>
    <m/>
    <x v="1"/>
    <m/>
    <s v="א"/>
    <m/>
    <m/>
    <m/>
  </r>
  <r>
    <s v="חינוך"/>
    <x v="41"/>
    <s v="חבר"/>
    <x v="0"/>
    <m/>
    <x v="0"/>
    <m/>
    <s v="ג"/>
    <s v="מ&quot;מ עילאי הרסגור הנדין"/>
    <m/>
    <m/>
  </r>
  <r>
    <s v="חינוך"/>
    <x v="14"/>
    <s v="חבר"/>
    <x v="8"/>
    <m/>
    <x v="0"/>
    <m/>
    <s v="ג"/>
    <s v="מ&quot;מ אברהם ממה שיינפיין"/>
    <m/>
    <m/>
  </r>
  <r>
    <s v="חינוך"/>
    <x v="9"/>
    <s v="חבר"/>
    <x v="7"/>
    <m/>
    <x v="1"/>
    <m/>
    <s v="א"/>
    <s v="אמיר סילבר"/>
    <m/>
    <m/>
  </r>
  <r>
    <s v="חינוך"/>
    <x v="10"/>
    <s v="חבר"/>
    <x v="3"/>
    <m/>
    <x v="1"/>
    <m/>
    <s v="א"/>
    <s v="אמיר סילבר"/>
    <m/>
    <m/>
  </r>
  <r>
    <s v="חינוך"/>
    <x v="42"/>
    <s v="חבר"/>
    <x v="4"/>
    <s v="נציג ועד הורים עירוני"/>
    <x v="2"/>
    <s v="א"/>
    <s v="א"/>
    <m/>
    <m/>
    <m/>
  </r>
  <r>
    <s v="חינוך"/>
    <x v="43"/>
    <s v="חבר"/>
    <x v="4"/>
    <s v="יו&quot;ר מועצת תלמידים"/>
    <x v="2"/>
    <s v="א"/>
    <s v="א"/>
    <m/>
    <m/>
    <m/>
  </r>
  <r>
    <m/>
    <x v="6"/>
    <m/>
    <x v="4"/>
    <m/>
    <x v="2"/>
    <m/>
    <m/>
    <m/>
    <m/>
    <m/>
  </r>
  <r>
    <s v="מאבק בסמים ואלכוהול"/>
    <x v="1"/>
    <s v="יו&quot;ר"/>
    <x v="1"/>
    <m/>
    <x v="0"/>
    <m/>
    <s v="ג"/>
    <s v="מ&quot;מ ד&quot;ר אוסנת ספורטה"/>
    <m/>
    <m/>
  </r>
  <r>
    <s v="מאבק בסמים ואלכוהול"/>
    <x v="35"/>
    <s v="חבר"/>
    <x v="0"/>
    <m/>
    <x v="1"/>
    <m/>
    <s v="א"/>
    <s v="מ&quot;מ עילאי הרסגור הנדין"/>
    <m/>
    <m/>
  </r>
  <r>
    <s v="מאבק בסמים ואלכוהול"/>
    <x v="16"/>
    <s v="חבר"/>
    <x v="7"/>
    <m/>
    <x v="1"/>
    <m/>
    <s v="א"/>
    <s v="צביקה"/>
    <m/>
    <m/>
  </r>
  <r>
    <s v="מאבק בסמים ואלכוהול"/>
    <x v="44"/>
    <s v="חבר"/>
    <x v="4"/>
    <s v="נציג ציבור"/>
    <x v="2"/>
    <s v="ג"/>
    <s v="ג"/>
    <m/>
    <m/>
    <m/>
  </r>
  <r>
    <s v="מאבק בסמים ואלכוהול"/>
    <x v="45"/>
    <s v="חבר"/>
    <x v="4"/>
    <s v="נציג ציבור"/>
    <x v="2"/>
    <s v="ג"/>
    <s v="ג"/>
    <m/>
    <m/>
    <m/>
  </r>
  <r>
    <m/>
    <x v="6"/>
    <m/>
    <x v="4"/>
    <m/>
    <x v="2"/>
    <m/>
    <m/>
    <m/>
    <m/>
    <m/>
  </r>
  <r>
    <s v="קידום מעמד הילד"/>
    <x v="7"/>
    <s v="יו&quot;ר"/>
    <x v="5"/>
    <m/>
    <x v="0"/>
    <m/>
    <s v="ג"/>
    <m/>
    <m/>
    <m/>
  </r>
  <r>
    <s v="קידום מעמד הילד"/>
    <x v="38"/>
    <s v="חבר"/>
    <x v="0"/>
    <m/>
    <x v="1"/>
    <m/>
    <s v="א"/>
    <s v="מ&quot;מ עילאי"/>
    <m/>
    <m/>
  </r>
  <r>
    <s v="קידום מעמד הילד"/>
    <x v="14"/>
    <s v="חבר"/>
    <x v="8"/>
    <m/>
    <x v="0"/>
    <m/>
    <s v="ג"/>
    <s v="יולי לשבץ"/>
    <m/>
    <m/>
  </r>
  <r>
    <s v="קידום מעמד הילד"/>
    <x v="37"/>
    <s v="חבר"/>
    <x v="3"/>
    <m/>
    <x v="0"/>
    <m/>
    <s v="ג"/>
    <s v="הדר לביא"/>
    <m/>
    <m/>
  </r>
  <r>
    <s v="קידום מעמד הילד"/>
    <x v="46"/>
    <s v="חבר"/>
    <x v="4"/>
    <s v="נציג ציבור"/>
    <x v="2"/>
    <s v="א"/>
    <s v="א"/>
    <m/>
    <m/>
    <m/>
  </r>
  <r>
    <s v="קידום מעמד הילד"/>
    <x v="47"/>
    <s v="חבר"/>
    <x v="4"/>
    <s v="נציג ציבור"/>
    <x v="2"/>
    <s v="א"/>
    <s v="א"/>
    <m/>
    <m/>
    <m/>
  </r>
  <r>
    <s v="קידום מעמד הילד"/>
    <x v="48"/>
    <s v="חבר"/>
    <x v="4"/>
    <s v="נציג ציבור"/>
    <x v="2"/>
    <s v="א"/>
    <s v="א"/>
    <m/>
    <m/>
    <m/>
  </r>
  <r>
    <s v="קידום מעמד הילד"/>
    <x v="49"/>
    <s v="חבר"/>
    <x v="4"/>
    <s v="נציג ציבור"/>
    <x v="2"/>
    <s v="א"/>
    <s v="א"/>
    <m/>
    <m/>
    <m/>
  </r>
  <r>
    <s v="קידום מעמד הילד"/>
    <x v="50"/>
    <s v="חבר"/>
    <x v="4"/>
    <s v="נציג ציבור"/>
    <x v="2"/>
    <s v="ג"/>
    <s v="ג"/>
    <m/>
    <m/>
    <m/>
  </r>
  <r>
    <m/>
    <x v="6"/>
    <m/>
    <x v="4"/>
    <m/>
    <x v="2"/>
    <m/>
    <m/>
    <m/>
    <m/>
    <m/>
  </r>
  <r>
    <s v="מל&quot;ח"/>
    <x v="11"/>
    <s v="יו&quot;ר"/>
    <x v="9"/>
    <m/>
    <x v="0"/>
    <m/>
    <s v="ג"/>
    <m/>
    <m/>
    <m/>
  </r>
  <r>
    <s v="מל&quot;ח"/>
    <x v="51"/>
    <s v="חבר"/>
    <x v="4"/>
    <s v="מנהלת אגף צעירים נוער וקהילה"/>
    <x v="2"/>
    <s v="א"/>
    <s v="א"/>
    <m/>
    <m/>
    <m/>
  </r>
  <r>
    <s v="מל&quot;ח"/>
    <x v="32"/>
    <s v="חבר"/>
    <x v="4"/>
    <s v="מנהל אגף בטחון"/>
    <x v="2"/>
    <s v="ג"/>
    <s v="ג"/>
    <m/>
    <m/>
    <m/>
  </r>
  <r>
    <s v="מל&quot;ח"/>
    <x v="34"/>
    <s v="חבר"/>
    <x v="4"/>
    <s v="מנכ&quot;ל העירייה"/>
    <x v="2"/>
    <s v="ג"/>
    <s v="ג"/>
    <m/>
    <m/>
    <m/>
  </r>
  <r>
    <s v="מל&quot;ח"/>
    <x v="52"/>
    <s v="חבר"/>
    <x v="4"/>
    <s v=" "/>
    <x v="2"/>
    <s v="א"/>
    <s v="א"/>
    <m/>
    <m/>
    <m/>
  </r>
  <r>
    <s v="מל&quot;ח"/>
    <x v="53"/>
    <s v="חבר"/>
    <x v="4"/>
    <s v=" "/>
    <x v="2"/>
    <s v="ג"/>
    <s v="ג"/>
    <m/>
    <m/>
    <m/>
  </r>
  <r>
    <s v="מל&quot;ח"/>
    <x v="54"/>
    <s v="חבר"/>
    <x v="4"/>
    <s v="מנהל אגף משאבי אנוש"/>
    <x v="2"/>
    <s v="ג"/>
    <s v="ג"/>
    <m/>
    <m/>
    <m/>
  </r>
  <r>
    <s v="מל&quot;ח"/>
    <x v="55"/>
    <s v="חבר"/>
    <x v="4"/>
    <s v="נציג עירייה מקצועי"/>
    <x v="2"/>
    <s v="ג"/>
    <s v="ג"/>
    <m/>
    <m/>
    <m/>
  </r>
  <r>
    <s v="מל&quot;ח"/>
    <x v="40"/>
    <s v="חבר"/>
    <x v="4"/>
    <s v="מנהל מח' ניקיון העיר"/>
    <x v="2"/>
    <s v="ג"/>
    <s v="ג"/>
    <m/>
    <m/>
    <m/>
  </r>
  <r>
    <s v="מל&quot;ח"/>
    <x v="56"/>
    <s v="חבר"/>
    <x v="4"/>
    <s v="מבקר העירייה "/>
    <x v="2"/>
    <s v="ג"/>
    <s v="ג"/>
    <m/>
    <m/>
    <m/>
  </r>
  <r>
    <s v="מל&quot;ח"/>
    <x v="57"/>
    <s v="חבר"/>
    <x v="4"/>
    <s v="נציג משרד הבטחון"/>
    <x v="2"/>
    <s v="ג"/>
    <s v="ג"/>
    <m/>
    <m/>
    <m/>
  </r>
  <r>
    <s v="מל&quot;ח"/>
    <x v="58"/>
    <s v="חבר"/>
    <x v="4"/>
    <s v=" מנהלת "/>
    <x v="2"/>
    <s v="א"/>
    <s v="א"/>
    <m/>
    <m/>
    <m/>
  </r>
  <r>
    <s v="מל&quot;ח"/>
    <x v="59"/>
    <s v="חבר"/>
    <x v="4"/>
    <s v="נציג עירייה מקצועי"/>
    <x v="2"/>
    <s v="ג"/>
    <s v="ג"/>
    <m/>
    <m/>
    <m/>
  </r>
  <r>
    <s v="מל&quot;ח"/>
    <x v="60"/>
    <s v="חבר"/>
    <x v="4"/>
    <s v="נציג עירייה מקצועי"/>
    <x v="2"/>
    <s v="ג"/>
    <s v="ג"/>
    <m/>
    <m/>
    <m/>
  </r>
  <r>
    <m/>
    <x v="6"/>
    <m/>
    <x v="4"/>
    <m/>
    <x v="2"/>
    <m/>
    <m/>
    <m/>
    <m/>
    <m/>
  </r>
  <r>
    <s v="שימור אתרים"/>
    <x v="11"/>
    <s v="יו&quot;ר"/>
    <x v="9"/>
    <m/>
    <x v="0"/>
    <m/>
    <s v="ג"/>
    <m/>
    <m/>
    <m/>
  </r>
  <r>
    <s v="שימור אתרים"/>
    <x v="17"/>
    <s v="חבר"/>
    <x v="8"/>
    <m/>
    <x v="0"/>
    <m/>
    <s v="ג"/>
    <s v="עו&quot;ד אהוד יובל לוי מ&quot;מ חבר המועצה"/>
    <m/>
    <m/>
  </r>
  <r>
    <s v="שימור אתרים"/>
    <x v="0"/>
    <s v="חבר"/>
    <x v="0"/>
    <m/>
    <x v="0"/>
    <m/>
    <s v="ג"/>
    <m/>
    <m/>
    <m/>
  </r>
  <r>
    <s v="שימור אתרים"/>
    <x v="3"/>
    <s v="חבר"/>
    <x v="3"/>
    <m/>
    <x v="0"/>
    <m/>
    <s v="ג"/>
    <s v="אמיר סילבר"/>
    <m/>
    <m/>
  </r>
  <r>
    <s v="שימור אתרים"/>
    <x v="61"/>
    <s v="חבר"/>
    <x v="4"/>
    <s v="מהנדס העיר"/>
    <x v="2"/>
    <s v="טנ"/>
    <s v="טנ"/>
    <m/>
    <m/>
    <m/>
  </r>
  <r>
    <s v="שימור אתרים"/>
    <x v="62"/>
    <s v="חבר"/>
    <x v="4"/>
    <s v="מנהלת המוזיאון"/>
    <x v="2"/>
    <s v="א"/>
    <s v="א"/>
    <m/>
    <m/>
    <m/>
  </r>
  <r>
    <m/>
    <x v="6"/>
    <m/>
    <x v="4"/>
    <m/>
    <x v="2"/>
    <m/>
    <m/>
    <m/>
    <m/>
    <m/>
  </r>
  <r>
    <s v="קליטת עליה"/>
    <x v="36"/>
    <s v="חבר"/>
    <x v="5"/>
    <m/>
    <x v="0"/>
    <m/>
    <s v="ג"/>
    <m/>
    <m/>
    <m/>
  </r>
  <r>
    <s v="קליטת עליה"/>
    <x v="8"/>
    <s v="חבר"/>
    <x v="6"/>
    <m/>
    <x v="0"/>
    <m/>
    <s v="ג"/>
    <m/>
    <m/>
    <m/>
  </r>
  <r>
    <s v="קליטת עליה"/>
    <x v="10"/>
    <s v="חבר"/>
    <x v="3"/>
    <m/>
    <x v="1"/>
    <m/>
    <s v="א"/>
    <s v="פנחס כהנא"/>
    <m/>
    <m/>
  </r>
  <r>
    <s v="קליטת עליה"/>
    <x v="63"/>
    <s v="חבר"/>
    <x v="4"/>
    <s v="נציג ציבור"/>
    <x v="2"/>
    <s v="א"/>
    <s v="א"/>
    <m/>
    <m/>
    <m/>
  </r>
  <r>
    <s v="קליטת עליה"/>
    <x v="64"/>
    <s v="חבר"/>
    <x v="4"/>
    <s v="נציג ציבור"/>
    <x v="2"/>
    <s v="ג"/>
    <s v="ג"/>
    <m/>
    <m/>
    <m/>
  </r>
  <r>
    <s v="קליטת עליה"/>
    <x v="65"/>
    <s v="חבר"/>
    <x v="4"/>
    <s v="נציג ציבור"/>
    <x v="2"/>
    <s v="א"/>
    <s v="א"/>
    <m/>
    <m/>
    <m/>
  </r>
  <r>
    <s v="קליטת עליה"/>
    <x v="66"/>
    <s v="יו&quot;ר"/>
    <x v="4"/>
    <s v="נציג ציבור"/>
    <x v="2"/>
    <s v="ג"/>
    <s v="ג"/>
    <m/>
    <m/>
    <m/>
  </r>
  <r>
    <m/>
    <x v="6"/>
    <m/>
    <x v="4"/>
    <m/>
    <x v="2"/>
    <m/>
    <m/>
    <m/>
    <m/>
    <m/>
  </r>
  <r>
    <s v="תחבורה"/>
    <x v="0"/>
    <s v="יו&quot;ר"/>
    <x v="0"/>
    <m/>
    <x v="0"/>
    <m/>
    <s v="ג"/>
    <m/>
    <m/>
    <m/>
  </r>
  <r>
    <s v="תחבורה"/>
    <x v="1"/>
    <s v="חבר"/>
    <x v="1"/>
    <m/>
    <x v="0"/>
    <m/>
    <s v="ג"/>
    <m/>
    <m/>
    <m/>
  </r>
  <r>
    <s v="תחבורה"/>
    <x v="13"/>
    <s v="חבר"/>
    <x v="5"/>
    <m/>
    <x v="0"/>
    <m/>
    <s v="ג"/>
    <m/>
    <m/>
    <m/>
  </r>
  <r>
    <s v="תחבורה"/>
    <x v="18"/>
    <s v="חבר"/>
    <x v="10"/>
    <m/>
    <x v="0"/>
    <m/>
    <s v="ג"/>
    <s v="תהילה מימון"/>
    <m/>
    <m/>
  </r>
  <r>
    <s v="תחבורה"/>
    <x v="67"/>
    <s v="חבר"/>
    <x v="4"/>
    <s v="נציג ציבור"/>
    <x v="2"/>
    <s v="ג"/>
    <s v="ג"/>
    <m/>
    <m/>
    <m/>
  </r>
  <r>
    <s v="תחבורה"/>
    <x v="6"/>
    <s v="חבר"/>
    <x v="4"/>
    <m/>
    <x v="2"/>
    <s v="טנ"/>
    <s v="טנ"/>
    <m/>
    <m/>
    <m/>
  </r>
  <r>
    <s v="תחבורה"/>
    <x v="68"/>
    <s v="חבר"/>
    <x v="4"/>
    <s v="אופוזיציה"/>
    <x v="2"/>
    <s v="ג"/>
    <s v="ג"/>
    <m/>
    <m/>
    <m/>
  </r>
  <r>
    <m/>
    <x v="6"/>
    <m/>
    <x v="4"/>
    <m/>
    <x v="2"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3">
  <r>
    <s v="איכות הסביבה"/>
    <s v="עילאי הרסגור הנדין"/>
    <s v="יו&quot;ר"/>
    <s v="מרצ"/>
    <m/>
    <s v="ג"/>
    <m/>
    <x v="0"/>
    <s v="מ&quot;מ מאיר מנדלוביץ"/>
    <m/>
    <m/>
  </r>
  <r>
    <s v="איכות הסביבה"/>
    <s v="דני הרוש"/>
    <s v="חבר"/>
    <s v="דרך חדשה"/>
    <m/>
    <s v="ג"/>
    <m/>
    <x v="0"/>
    <s v="מ&quot;מ ד&quot;ר אוסנת ספורטה"/>
    <m/>
    <m/>
  </r>
  <r>
    <s v="איכות הסביבה"/>
    <s v="עדי לוי סקופ"/>
    <s v="חבר"/>
    <s v="הרשימה שלנו"/>
    <m/>
    <s v="א"/>
    <m/>
    <x v="1"/>
    <m/>
    <m/>
    <m/>
  </r>
  <r>
    <s v="איכות הסביבה"/>
    <s v="פנחס כהנא"/>
    <s v="חבר"/>
    <s v="כפר סבא מתקדמת "/>
    <m/>
    <s v="ג"/>
    <m/>
    <x v="0"/>
    <s v="עו&quot;ד קרן גרשון-חגואל "/>
    <m/>
    <m/>
  </r>
  <r>
    <s v="איכות הסביבה"/>
    <s v="אבי מוגרבי"/>
    <s v="חבר"/>
    <m/>
    <s v="עמותת אויר נקי"/>
    <m/>
    <s v="ג"/>
    <x v="0"/>
    <m/>
    <m/>
    <m/>
  </r>
  <r>
    <s v="איכות הסביבה"/>
    <s v="איציק מנהיימר"/>
    <s v="חבר"/>
    <m/>
    <m/>
    <m/>
    <s v="ג"/>
    <x v="0"/>
    <m/>
    <m/>
    <m/>
  </r>
  <r>
    <m/>
    <m/>
    <m/>
    <m/>
    <m/>
    <m/>
    <m/>
    <x v="2"/>
    <m/>
    <m/>
    <m/>
  </r>
  <r>
    <s v="כספים"/>
    <s v="עילאי הרסגור הנדין"/>
    <s v="יו&quot;ר"/>
    <s v="מרצ"/>
    <m/>
    <s v="ג"/>
    <m/>
    <x v="0"/>
    <m/>
    <m/>
    <m/>
  </r>
  <r>
    <s v="כספים"/>
    <s v="דני הרוש"/>
    <s v="חבר"/>
    <s v="דרך חדשה"/>
    <m/>
    <s v="ג"/>
    <m/>
    <x v="0"/>
    <m/>
    <m/>
    <m/>
  </r>
  <r>
    <s v="כספים"/>
    <s v="אמיר קולמן"/>
    <s v="חבר"/>
    <s v="תנופה"/>
    <m/>
    <s v="ג"/>
    <m/>
    <x v="0"/>
    <m/>
    <m/>
    <m/>
  </r>
  <r>
    <s v="כספים"/>
    <s v="אורן כהן"/>
    <s v="חבר"/>
    <s v="ליכוד"/>
    <m/>
    <s v="ג"/>
    <m/>
    <x v="0"/>
    <m/>
    <m/>
    <m/>
  </r>
  <r>
    <s v="כספים"/>
    <s v="עדי לוי סקופ"/>
    <s v="חבר"/>
    <s v="הרשימה שלנו"/>
    <m/>
    <s v="א"/>
    <m/>
    <x v="1"/>
    <m/>
    <m/>
    <m/>
  </r>
  <r>
    <s v="כספים"/>
    <s v="תהילה מימון"/>
    <s v="חבר"/>
    <s v="כפר סבא בראש"/>
    <m/>
    <s v="א"/>
    <m/>
    <x v="1"/>
    <m/>
    <m/>
    <m/>
  </r>
  <r>
    <s v="כספים"/>
    <s v="הדר לביא "/>
    <s v="חבר"/>
    <s v="כפר סבא מתקדמת "/>
    <m/>
    <s v="א"/>
    <m/>
    <x v="1"/>
    <m/>
    <m/>
    <m/>
  </r>
  <r>
    <m/>
    <m/>
    <m/>
    <m/>
    <m/>
    <m/>
    <m/>
    <x v="2"/>
    <m/>
    <m/>
    <m/>
  </r>
  <r>
    <s v="תכנון ובניה"/>
    <s v="רפי סער "/>
    <s v="יו&quot;ר"/>
    <s v="דרך חדשה"/>
    <m/>
    <s v="ג"/>
    <m/>
    <x v="0"/>
    <m/>
    <m/>
    <m/>
  </r>
  <r>
    <s v="תכנון ובניה"/>
    <s v="אוסנת ספורטה"/>
    <s v="חבר"/>
    <s v="דרך חדשה"/>
    <m/>
    <s v="א"/>
    <m/>
    <x v="1"/>
    <m/>
    <m/>
    <m/>
  </r>
  <r>
    <s v="תכנון ובניה"/>
    <s v="איתן צנעני"/>
    <s v="חבר"/>
    <s v="תנופה"/>
    <m/>
    <s v="ג"/>
    <m/>
    <x v="0"/>
    <m/>
    <m/>
    <m/>
  </r>
  <r>
    <s v="תכנון ובניה"/>
    <s v="עילאי הרסגור הנדין"/>
    <s v="חבר"/>
    <s v="מרצ"/>
    <m/>
    <s v="ג"/>
    <m/>
    <x v="0"/>
    <m/>
    <m/>
    <m/>
  </r>
  <r>
    <s v="תכנון ובניה"/>
    <s v="אהוד יובל לוי"/>
    <s v="חבר"/>
    <s v="תפוח"/>
    <m/>
    <s v="ג"/>
    <m/>
    <x v="0"/>
    <m/>
    <m/>
    <m/>
  </r>
  <r>
    <s v="תכנון ובניה"/>
    <s v="פנחס כהנא"/>
    <s v="חבר"/>
    <s v="כפר סבא מתקדמת "/>
    <m/>
    <s v="ג"/>
    <m/>
    <x v="0"/>
    <m/>
    <m/>
    <m/>
  </r>
  <r>
    <s v="תכנון ובניה"/>
    <s v="יוסי סדבון"/>
    <s v="חבר"/>
    <s v="כפר סבא בראש"/>
    <m/>
    <s v="ג"/>
    <m/>
    <x v="0"/>
    <m/>
    <m/>
    <m/>
  </r>
  <r>
    <m/>
    <m/>
    <m/>
    <m/>
    <m/>
    <m/>
    <m/>
    <x v="2"/>
    <m/>
    <m/>
    <m/>
  </r>
  <r>
    <s v="מכרזים"/>
    <s v="אורן כהן"/>
    <s v="יו&quot;ר"/>
    <s v="ליכוד"/>
    <m/>
    <s v="ג"/>
    <m/>
    <x v="0"/>
    <m/>
    <m/>
    <m/>
  </r>
  <r>
    <s v="מכרזים"/>
    <s v="אוסנת ספורטה"/>
    <s v="חבר"/>
    <s v="דרך חדשה"/>
    <m/>
    <s v="א"/>
    <m/>
    <x v="1"/>
    <m/>
    <m/>
    <m/>
  </r>
  <r>
    <s v="מכרזים"/>
    <s v="איתן צנעני"/>
    <s v="חבר"/>
    <s v="תנופה"/>
    <m/>
    <s v="ג"/>
    <m/>
    <x v="0"/>
    <m/>
    <m/>
    <m/>
  </r>
  <r>
    <s v="מכרזים"/>
    <s v="עילאי הרסגור הנדין"/>
    <s v="חבר"/>
    <s v="מרצ"/>
    <m/>
    <s v="ג"/>
    <m/>
    <x v="0"/>
    <m/>
    <m/>
    <m/>
  </r>
  <r>
    <s v="מכרזים"/>
    <s v="קרן גרשון חגואל"/>
    <s v="חבר"/>
    <s v="כפר סבא בראש"/>
    <m/>
    <s v="א"/>
    <m/>
    <x v="1"/>
    <m/>
    <m/>
    <m/>
  </r>
  <r>
    <s v="מכרזים"/>
    <s v="הדר לביא "/>
    <s v="חבר"/>
    <s v="כפר סבא מתקדמת "/>
    <m/>
    <s v="א"/>
    <m/>
    <x v="1"/>
    <m/>
    <m/>
    <m/>
  </r>
  <r>
    <s v="מכרזים"/>
    <s v="אברהם ממה שיינפיין"/>
    <s v="חבר"/>
    <s v="תפוח"/>
    <m/>
    <s v="ג"/>
    <m/>
    <x v="0"/>
    <m/>
    <m/>
    <m/>
  </r>
  <r>
    <m/>
    <m/>
    <m/>
    <m/>
    <m/>
    <m/>
    <m/>
    <x v="2"/>
    <m/>
    <m/>
    <m/>
  </r>
  <r>
    <s v="בטיחות בדרכים"/>
    <s v="רפי סער "/>
    <s v="יו&quot;ר"/>
    <s v="ראש העיר"/>
    <m/>
    <s v="ג"/>
    <m/>
    <x v="0"/>
    <s v="איתן צנעני"/>
    <m/>
    <m/>
  </r>
  <r>
    <s v="בטיחות בדרכים"/>
    <s v="עילאי הרסגור הנדין"/>
    <s v="חבר"/>
    <s v="מרצ"/>
    <m/>
    <s v="ג"/>
    <m/>
    <x v="0"/>
    <m/>
    <m/>
    <m/>
  </r>
  <r>
    <s v="בטיחות בדרכים"/>
    <s v="צביקה צרפתי"/>
    <s v="חבר"/>
    <s v="כפר סבא אחת "/>
    <m/>
    <s v="ג"/>
    <m/>
    <x v="0"/>
    <s v="רו&quot;ח תהילה מימון "/>
    <m/>
    <m/>
  </r>
  <r>
    <s v="בטיחות בדרכים"/>
    <s v="ירון גנץ"/>
    <s v="חבר"/>
    <m/>
    <s v="נציג ציבור"/>
    <m/>
    <s v="ג"/>
    <x v="0"/>
    <m/>
    <m/>
    <m/>
  </r>
  <r>
    <s v="בטיחות בדרכים"/>
    <s v="סנדרה ברצ'ילון"/>
    <s v="חבר"/>
    <m/>
    <s v="נציג ציבור"/>
    <m/>
    <s v="א"/>
    <x v="1"/>
    <m/>
    <m/>
    <m/>
  </r>
  <r>
    <s v="בטיחות בדרכים"/>
    <s v="אלי חיון"/>
    <s v="חבר"/>
    <m/>
    <s v="נציג ציבור"/>
    <m/>
    <s v="ג"/>
    <x v="0"/>
    <m/>
    <m/>
    <m/>
  </r>
  <r>
    <s v="בטיחות בדרכים"/>
    <s v="מהנדס/ת העיר"/>
    <s v="חבר"/>
    <m/>
    <s v="מהנדס/ת העיר"/>
    <m/>
    <s v="טנ"/>
    <x v="3"/>
    <m/>
    <m/>
    <m/>
  </r>
  <r>
    <s v="בטיחות בדרכים"/>
    <s v="הילן דהרי"/>
    <s v="חבר"/>
    <m/>
    <s v="מהנדסת תחבורה"/>
    <m/>
    <s v="א"/>
    <x v="1"/>
    <m/>
    <m/>
    <m/>
  </r>
  <r>
    <s v="בטיחות בדרכים"/>
    <s v="מנהל/ת אגף חינוך"/>
    <s v="חבר"/>
    <m/>
    <s v="מנהל/ת אגף חינוך"/>
    <m/>
    <s v="טנ"/>
    <x v="3"/>
    <m/>
    <m/>
    <m/>
  </r>
  <r>
    <s v="בטיחות בדרכים"/>
    <s v="נציג שר התחבורה"/>
    <s v="חבר"/>
    <m/>
    <s v="נציג שר התחבורה"/>
    <m/>
    <s v="טנ"/>
    <x v="3"/>
    <m/>
    <m/>
    <m/>
  </r>
  <r>
    <s v="בטיחות בדרכים"/>
    <s v="נציג משטרת ישראל"/>
    <s v="חבר"/>
    <m/>
    <s v="נציג משטרת ישראל"/>
    <m/>
    <s v="טנ"/>
    <x v="3"/>
    <m/>
    <m/>
    <m/>
  </r>
  <r>
    <s v="בטיחות בדרכים"/>
    <s v="מנהל/ת עיר ללא אלימות"/>
    <s v="חבר"/>
    <m/>
    <s v="מנהל/ת עיר ללא אלימות"/>
    <m/>
    <s v="טנ"/>
    <x v="3"/>
    <m/>
    <m/>
    <m/>
  </r>
  <r>
    <s v="בטיחות בדרכים"/>
    <s v="מנהלת עיר בריאה"/>
    <s v="חבר"/>
    <m/>
    <s v="מנהלת עיר בריאה"/>
    <m/>
    <s v="א"/>
    <x v="1"/>
    <m/>
    <m/>
    <m/>
  </r>
  <r>
    <s v="בטיחות בדרכים"/>
    <s v="נח חיימסון"/>
    <s v="חבר"/>
    <m/>
    <s v="מפקד השיטור העירוני"/>
    <m/>
    <s v="ג"/>
    <x v="0"/>
    <m/>
    <m/>
    <m/>
  </r>
  <r>
    <s v="בטיחות בדרכים"/>
    <s v="נציג הרשות הלאומית לבטיחות בדרכים"/>
    <s v="חבר"/>
    <m/>
    <s v="נציג הרשות הלאומית לבטיחות בדרכים"/>
    <m/>
    <s v="טנ"/>
    <x v="3"/>
    <m/>
    <m/>
    <m/>
  </r>
  <r>
    <s v="בטיחות בדרכים"/>
    <s v="נציג גוף שעוסק בבטיחות בדרכים"/>
    <s v="חבר"/>
    <m/>
    <s v="נציג גוף שעוסק בבטיחות בדרכים"/>
    <m/>
    <s v="טנ"/>
    <x v="3"/>
    <m/>
    <m/>
    <m/>
  </r>
  <r>
    <s v="בטיחות בדרכים"/>
    <s v="שי זייד"/>
    <s v="חבר"/>
    <m/>
    <s v="מנהל אגף בטחון"/>
    <m/>
    <s v="ג"/>
    <x v="0"/>
    <m/>
    <m/>
    <m/>
  </r>
  <r>
    <m/>
    <m/>
    <m/>
    <m/>
    <m/>
    <m/>
    <m/>
    <x v="2"/>
    <m/>
    <m/>
    <m/>
  </r>
  <r>
    <s v="בטחון"/>
    <s v="שלומי קעטבי"/>
    <s v="יו&quot;ר"/>
    <m/>
    <s v="נציג ציבור"/>
    <m/>
    <s v="ג"/>
    <x v="0"/>
    <m/>
    <m/>
    <m/>
  </r>
  <r>
    <s v="בטחון"/>
    <s v="אורן כהן"/>
    <s v="חבר"/>
    <s v="ליכוד"/>
    <m/>
    <s v="ג"/>
    <m/>
    <x v="0"/>
    <m/>
    <m/>
    <m/>
  </r>
  <r>
    <s v="בטחון"/>
    <s v="יוסי סדבון"/>
    <s v="חבר"/>
    <s v="כפר סבא בראש"/>
    <m/>
    <s v="ג"/>
    <m/>
    <x v="0"/>
    <s v="הדר לביא "/>
    <m/>
    <m/>
  </r>
  <r>
    <s v="בטחון"/>
    <s v="איתי צחר"/>
    <s v="חבר"/>
    <m/>
    <s v="מנכל העירייה"/>
    <m/>
    <s v="ג"/>
    <x v="0"/>
    <m/>
    <m/>
    <m/>
  </r>
  <r>
    <s v="בטחון"/>
    <s v="שי זייד"/>
    <s v="חבר"/>
    <m/>
    <s v="מנהל אגף בטחון"/>
    <m/>
    <s v="ג"/>
    <x v="0"/>
    <m/>
    <m/>
    <m/>
  </r>
  <r>
    <s v="בטחון"/>
    <s v="נח חיימסון"/>
    <s v="חבר"/>
    <m/>
    <s v="מפקד השיטור העירוני"/>
    <m/>
    <s v="ג"/>
    <x v="0"/>
    <m/>
    <m/>
    <m/>
  </r>
  <r>
    <m/>
    <m/>
    <m/>
    <m/>
    <m/>
    <m/>
    <m/>
    <x v="2"/>
    <m/>
    <m/>
    <m/>
  </r>
  <r>
    <s v="ביקורת"/>
    <s v="יוסי סדבון"/>
    <s v="יו&quot;ר"/>
    <s v="כפר סבא בראש"/>
    <m/>
    <s v="ג"/>
    <m/>
    <x v="0"/>
    <s v="הדר לביא"/>
    <m/>
    <m/>
  </r>
  <r>
    <s v="ביקורת"/>
    <s v="צביקה צרפתי"/>
    <s v="חבר"/>
    <s v="כפר סבא אחת "/>
    <m/>
    <s v="ג"/>
    <m/>
    <x v="0"/>
    <s v="הדר לביא"/>
    <m/>
    <m/>
  </r>
  <r>
    <s v="ביקורת"/>
    <s v="אורן כהן"/>
    <s v="חבר"/>
    <s v="ליכוד"/>
    <m/>
    <s v="ג"/>
    <m/>
    <x v="0"/>
    <m/>
    <m/>
    <m/>
  </r>
  <r>
    <s v="ביקורת"/>
    <s v="אוסנת ספורטה"/>
    <s v="חבר"/>
    <s v="דרך חדשה"/>
    <m/>
    <s v="א"/>
    <m/>
    <x v="1"/>
    <s v="מ&quot;מ דני הרוש"/>
    <m/>
    <m/>
  </r>
  <r>
    <s v="ביקורת"/>
    <s v="פליאה קטנר"/>
    <s v="חבר"/>
    <s v="מרצ"/>
    <m/>
    <s v="א"/>
    <m/>
    <x v="1"/>
    <s v="מ&quot;מ מאיר מנדלוביץ"/>
    <m/>
    <m/>
  </r>
  <r>
    <s v="ביקורת"/>
    <s v="רפאל קובי"/>
    <s v="חבר"/>
    <s v="תנופה"/>
    <m/>
    <s v="ג"/>
    <m/>
    <x v="0"/>
    <s v="מ&quot;מ אמיר קולמן"/>
    <m/>
    <m/>
  </r>
  <r>
    <s v="ביקורת"/>
    <s v="אברהם ממה שיינפיין"/>
    <s v="חבר"/>
    <s v="תפוח"/>
    <m/>
    <s v="ג"/>
    <m/>
    <x v="0"/>
    <s v="מ&quot;מ עו&quot;ד אהוד יובל לוי"/>
    <m/>
    <m/>
  </r>
  <r>
    <m/>
    <m/>
    <m/>
    <m/>
    <m/>
    <m/>
    <m/>
    <x v="2"/>
    <m/>
    <m/>
    <m/>
  </r>
  <r>
    <s v="הנחות"/>
    <s v="איתן צנעני"/>
    <s v="יו&quot;ר"/>
    <s v="תנופה"/>
    <m/>
    <s v="ג"/>
    <m/>
    <x v="0"/>
    <m/>
    <m/>
    <m/>
  </r>
  <r>
    <s v="הנחות"/>
    <s v="עילאי הרסגור הנדין"/>
    <s v="חבר"/>
    <s v="מרצ"/>
    <m/>
    <s v="ג"/>
    <m/>
    <x v="0"/>
    <s v="דני הרוש "/>
    <m/>
    <m/>
  </r>
  <r>
    <s v="הנחות"/>
    <s v="קרן גרשון חגואל"/>
    <s v="חבר"/>
    <s v="כפר סבא בראש"/>
    <m/>
    <s v="א"/>
    <m/>
    <x v="1"/>
    <s v="צביקה צרפתי "/>
    <m/>
    <m/>
  </r>
  <r>
    <m/>
    <m/>
    <m/>
    <m/>
    <m/>
    <m/>
    <m/>
    <x v="2"/>
    <m/>
    <m/>
    <m/>
  </r>
  <r>
    <s v="מיגור אלימות"/>
    <s v="רפי סער "/>
    <s v="יו&quot;ר"/>
    <s v="ראש העיר"/>
    <m/>
    <s v="ג"/>
    <m/>
    <x v="0"/>
    <m/>
    <m/>
    <m/>
  </r>
  <r>
    <s v="מיגור אלימות"/>
    <s v="עדי לוי סקופ"/>
    <s v="חבר"/>
    <s v="הרשימה שלנו"/>
    <m/>
    <s v="א"/>
    <m/>
    <x v="1"/>
    <m/>
    <m/>
    <m/>
  </r>
  <r>
    <s v="מיגור אלימות"/>
    <s v="אמיר סילבר "/>
    <s v="חבר"/>
    <s v="כפר סבא מתקדמת "/>
    <m/>
    <s v="ג"/>
    <m/>
    <x v="0"/>
    <s v="יוסי סדבון"/>
    <m/>
    <m/>
  </r>
  <r>
    <m/>
    <m/>
    <m/>
    <m/>
    <m/>
    <m/>
    <m/>
    <x v="2"/>
    <m/>
    <m/>
    <m/>
  </r>
  <r>
    <s v="הנצחת נפגעי טרור"/>
    <s v="אמיר קולמן"/>
    <s v="יו&quot;ר"/>
    <s v="תנופה"/>
    <m/>
    <s v="ג"/>
    <m/>
    <x v="0"/>
    <m/>
    <m/>
    <m/>
  </r>
  <r>
    <s v="הנצחת נפגעי טרור"/>
    <s v="לירית שפיר שמש"/>
    <s v="חבר"/>
    <s v="מרצ"/>
    <m/>
    <s v="א"/>
    <m/>
    <x v="1"/>
    <s v="מ&quot;מ עילאי הרסגור הנדין"/>
    <m/>
    <m/>
  </r>
  <r>
    <s v="הנצחת נפגעי טרור"/>
    <s v="תהילה מימון"/>
    <s v="חבר"/>
    <s v="כפר סבא בראש"/>
    <m/>
    <s v="א"/>
    <m/>
    <x v="1"/>
    <s v="יוסי סדבון"/>
    <m/>
    <m/>
  </r>
  <r>
    <s v="הנצחת נפגעי טרור"/>
    <s v="עדי עציץ "/>
    <s v="חבר"/>
    <m/>
    <m/>
    <m/>
    <s v="ג"/>
    <x v="0"/>
    <m/>
    <m/>
    <m/>
  </r>
  <r>
    <s v="הנצחת נפגעי טרור"/>
    <s v="ראובן אביסף"/>
    <s v="חבר"/>
    <m/>
    <s v="מנהל מח' ניקיון העיר"/>
    <m/>
    <s v="ג"/>
    <x v="0"/>
    <m/>
    <m/>
    <m/>
  </r>
  <r>
    <m/>
    <m/>
    <m/>
    <m/>
    <m/>
    <m/>
    <m/>
    <x v="2"/>
    <m/>
    <m/>
    <m/>
  </r>
  <r>
    <s v="חינוך"/>
    <s v="רפי סער "/>
    <s v="יו&quot;ר"/>
    <s v="ראש העיר"/>
    <m/>
    <s v="ג"/>
    <m/>
    <x v="0"/>
    <s v="מ&quot;מ עו&quot;ד איתן צנעני, מ&quot;מ ראש העיר"/>
    <m/>
    <m/>
  </r>
  <r>
    <s v="חינוך"/>
    <s v="אוסנת ספורטה"/>
    <s v="חבר"/>
    <s v="דרך חדשה"/>
    <m/>
    <s v="א"/>
    <m/>
    <x v="1"/>
    <s v="מ&quot;מ דני הרוש"/>
    <m/>
    <m/>
  </r>
  <r>
    <s v="חינוך"/>
    <s v="עדי לוי סקופ"/>
    <s v="חבר"/>
    <s v="הרשימה שלנו"/>
    <m/>
    <s v="א"/>
    <m/>
    <x v="1"/>
    <m/>
    <m/>
    <m/>
  </r>
  <r>
    <s v="חינוך"/>
    <s v="מאיר מנדלביץ"/>
    <s v="חבר"/>
    <s v="מרצ"/>
    <m/>
    <s v="ג"/>
    <m/>
    <x v="0"/>
    <s v="מ&quot;מ עילאי הרסגור הנדין"/>
    <m/>
    <m/>
  </r>
  <r>
    <s v="חינוך"/>
    <s v="אהוד יובל לוי"/>
    <s v="חבר"/>
    <s v="תפוח"/>
    <m/>
    <s v="ג"/>
    <m/>
    <x v="0"/>
    <s v="מ&quot;מ אברהם ממה שיינפיין"/>
    <m/>
    <m/>
  </r>
  <r>
    <s v="חינוך"/>
    <s v="תהילה מימון"/>
    <s v="חבר"/>
    <s v="כפר סבא בראש"/>
    <m/>
    <s v="א"/>
    <m/>
    <x v="1"/>
    <s v="אמיר סילבר"/>
    <m/>
    <m/>
  </r>
  <r>
    <s v="חינוך"/>
    <s v="הדר לביא "/>
    <s v="חבר"/>
    <s v="כפר סבא מתקדמת "/>
    <m/>
    <s v="א"/>
    <m/>
    <x v="1"/>
    <s v="אמיר סילבר"/>
    <m/>
    <m/>
  </r>
  <r>
    <s v="חינוך"/>
    <s v="סיגל קוצ'מן"/>
    <s v="חבר"/>
    <m/>
    <s v="נציג ועד הורים עירוני"/>
    <m/>
    <s v="א"/>
    <x v="1"/>
    <m/>
    <m/>
    <m/>
  </r>
  <r>
    <s v="חינוך"/>
    <s v="ליאון עיוואן"/>
    <s v="חבר"/>
    <m/>
    <s v="יו&quot;ר מועצת תלמידים"/>
    <m/>
    <s v="א"/>
    <x v="1"/>
    <m/>
    <m/>
    <m/>
  </r>
  <r>
    <m/>
    <m/>
    <m/>
    <m/>
    <m/>
    <m/>
    <m/>
    <x v="2"/>
    <m/>
    <m/>
    <m/>
  </r>
  <r>
    <s v="מאבק בסמים ואלכוהול"/>
    <s v="דני הרוש"/>
    <s v="יו&quot;ר"/>
    <s v="דרך חדשה"/>
    <m/>
    <s v="ג"/>
    <m/>
    <x v="0"/>
    <s v="מ&quot;מ ד&quot;ר אוסנת ספורטה"/>
    <m/>
    <m/>
  </r>
  <r>
    <s v="מאבק בסמים ואלכוהול"/>
    <s v="פליאה קטנר"/>
    <s v="חבר"/>
    <s v="מרצ"/>
    <m/>
    <s v="א"/>
    <m/>
    <x v="1"/>
    <s v="מ&quot;מ עילאי הרסגור הנדין"/>
    <m/>
    <m/>
  </r>
  <r>
    <s v="מאבק בסמים ואלכוהול"/>
    <s v="קרן גרשון חגואל"/>
    <s v="חבר"/>
    <s v="כפר סבא בראש"/>
    <m/>
    <s v="א"/>
    <m/>
    <x v="1"/>
    <s v="צביקה"/>
    <m/>
    <m/>
  </r>
  <r>
    <s v="מאבק בסמים ואלכוהול"/>
    <s v="אלון רבינוביץ"/>
    <s v="חבר"/>
    <m/>
    <s v="נציג ציבור"/>
    <m/>
    <s v="ג"/>
    <x v="0"/>
    <m/>
    <m/>
    <m/>
  </r>
  <r>
    <s v="מאבק בסמים ואלכוהול"/>
    <s v="עו&quot;ד דניאל אוטמזגין"/>
    <s v="חבר"/>
    <m/>
    <s v="נציג ציבור"/>
    <m/>
    <s v="ג"/>
    <x v="0"/>
    <m/>
    <m/>
    <m/>
  </r>
  <r>
    <m/>
    <m/>
    <m/>
    <m/>
    <m/>
    <m/>
    <m/>
    <x v="2"/>
    <m/>
    <m/>
    <m/>
  </r>
  <r>
    <s v="קידום מעמד הילד"/>
    <s v="אמיר קולמן"/>
    <s v="יו&quot;ר"/>
    <s v="תנופה"/>
    <m/>
    <s v="ג"/>
    <m/>
    <x v="0"/>
    <m/>
    <m/>
    <m/>
  </r>
  <r>
    <s v="קידום מעמד הילד"/>
    <s v="לירית שפיר שמש"/>
    <s v="חבר"/>
    <s v="מרצ"/>
    <m/>
    <s v="א"/>
    <m/>
    <x v="1"/>
    <s v="מ&quot;מ עילאי"/>
    <m/>
    <m/>
  </r>
  <r>
    <s v="קידום מעמד הילד"/>
    <s v="אהוד יובל לוי"/>
    <s v="חבר"/>
    <s v="תפוח"/>
    <m/>
    <s v="ג"/>
    <m/>
    <x v="0"/>
    <s v="יולי לשבץ"/>
    <m/>
    <m/>
  </r>
  <r>
    <s v="קידום מעמד הילד"/>
    <s v="אמיר סילבר "/>
    <s v="חבר"/>
    <s v="כפר סבא מתקדמת "/>
    <m/>
    <s v="ג"/>
    <m/>
    <x v="0"/>
    <s v="הדר לביא"/>
    <m/>
    <m/>
  </r>
  <r>
    <s v="קידום מעמד הילד"/>
    <s v="ליאת מנשה"/>
    <s v="חבר"/>
    <m/>
    <s v="נציג ציבור"/>
    <m/>
    <s v="א"/>
    <x v="1"/>
    <m/>
    <m/>
    <m/>
  </r>
  <r>
    <s v="קידום מעמד הילד"/>
    <s v="לימור חכם"/>
    <s v="חבר"/>
    <m/>
    <s v="נציג ציבור"/>
    <m/>
    <s v="א"/>
    <x v="1"/>
    <m/>
    <m/>
    <m/>
  </r>
  <r>
    <s v="קידום מעמד הילד"/>
    <s v="פסקל חנית"/>
    <s v="חבר"/>
    <m/>
    <s v="נציג ציבור"/>
    <m/>
    <s v="א"/>
    <x v="1"/>
    <m/>
    <m/>
    <m/>
  </r>
  <r>
    <s v="קידום מעמד הילד"/>
    <s v="נועם שניר רגב"/>
    <s v="חבר"/>
    <m/>
    <s v="נציג ציבור"/>
    <m/>
    <s v="א"/>
    <x v="1"/>
    <m/>
    <m/>
    <m/>
  </r>
  <r>
    <s v="קידום מעמד הילד"/>
    <s v="קובי מועלם"/>
    <s v="חבר"/>
    <m/>
    <s v="נציג ציבור"/>
    <m/>
    <s v="ג"/>
    <x v="0"/>
    <m/>
    <m/>
    <m/>
  </r>
  <r>
    <m/>
    <m/>
    <m/>
    <m/>
    <m/>
    <m/>
    <m/>
    <x v="2"/>
    <m/>
    <m/>
    <m/>
  </r>
  <r>
    <s v="מל&quot;ח"/>
    <s v="רפי סער "/>
    <s v="יו&quot;ר"/>
    <s v="ראש העיר"/>
    <m/>
    <s v="ג"/>
    <m/>
    <x v="0"/>
    <m/>
    <m/>
    <m/>
  </r>
  <r>
    <s v="מל&quot;ח"/>
    <s v="מירב הלפמן "/>
    <s v="חבר"/>
    <m/>
    <s v="מנהלת אגף צעירים נוער וקהילה"/>
    <m/>
    <s v="א"/>
    <x v="1"/>
    <m/>
    <m/>
    <m/>
  </r>
  <r>
    <s v="מל&quot;ח"/>
    <s v="שי זייד"/>
    <s v="חבר"/>
    <m/>
    <s v="מנהל אגף בטחון"/>
    <m/>
    <s v="ג"/>
    <x v="0"/>
    <m/>
    <m/>
    <m/>
  </r>
  <r>
    <s v="מל&quot;ח"/>
    <s v="איתי צחר"/>
    <s v="חבר"/>
    <m/>
    <s v="מנכ&quot;ל העירייה"/>
    <m/>
    <s v="ג"/>
    <x v="0"/>
    <m/>
    <m/>
    <m/>
  </r>
  <r>
    <s v="מל&quot;ח"/>
    <s v="צאלה וקסמן גונן"/>
    <s v="חבר"/>
    <m/>
    <s v=" "/>
    <m/>
    <s v="א"/>
    <x v="1"/>
    <m/>
    <m/>
    <m/>
  </r>
  <r>
    <s v="מל&quot;ח"/>
    <s v="אבי גמליאל"/>
    <s v="חבר"/>
    <m/>
    <s v=" "/>
    <m/>
    <s v="ג"/>
    <x v="0"/>
    <m/>
    <m/>
    <m/>
  </r>
  <r>
    <s v="מל&quot;ח"/>
    <s v="צפריר רוזן "/>
    <s v="חבר"/>
    <m/>
    <s v="מנהל אגף משאבי אנוש"/>
    <m/>
    <s v="ג"/>
    <x v="0"/>
    <m/>
    <m/>
    <m/>
  </r>
  <r>
    <s v="מל&quot;ח"/>
    <s v="אבי סנדלר"/>
    <s v="חבר"/>
    <m/>
    <s v="נציג עירייה מקצועי"/>
    <m/>
    <s v="ג"/>
    <x v="0"/>
    <m/>
    <m/>
    <m/>
  </r>
  <r>
    <s v="מל&quot;ח"/>
    <s v="ראובן אביסף"/>
    <s v="חבר"/>
    <m/>
    <s v="מנהל מח' ניקיון העיר"/>
    <m/>
    <s v="ג"/>
    <x v="0"/>
    <m/>
    <m/>
    <m/>
  </r>
  <r>
    <s v="מל&quot;ח"/>
    <s v="דוד תורגמן"/>
    <s v="חבר"/>
    <m/>
    <s v="מבקר העירייה "/>
    <m/>
    <s v="ג"/>
    <x v="0"/>
    <m/>
    <m/>
    <m/>
  </r>
  <r>
    <s v="מל&quot;ח"/>
    <s v="יקלר"/>
    <s v="חבר"/>
    <m/>
    <s v="נציג משרד הבטחון"/>
    <m/>
    <s v="ג"/>
    <x v="0"/>
    <m/>
    <m/>
    <m/>
  </r>
  <r>
    <s v="מל&quot;ח"/>
    <s v="רוזי נוימן "/>
    <s v="חבר"/>
    <m/>
    <s v=" מנהלת "/>
    <m/>
    <s v="א"/>
    <x v="1"/>
    <m/>
    <m/>
    <m/>
  </r>
  <r>
    <s v="מל&quot;ח"/>
    <s v="מיכאל זלדין"/>
    <s v="חבר"/>
    <m/>
    <s v="נציג עירייה מקצועי"/>
    <m/>
    <s v="ג"/>
    <x v="0"/>
    <m/>
    <m/>
    <m/>
  </r>
  <r>
    <s v="מל&quot;ח"/>
    <s v="אורן וושלטיין"/>
    <s v="חבר"/>
    <m/>
    <s v="נציג עירייה מקצועי"/>
    <m/>
    <s v="ג"/>
    <x v="0"/>
    <m/>
    <m/>
    <m/>
  </r>
  <r>
    <m/>
    <m/>
    <m/>
    <m/>
    <m/>
    <m/>
    <m/>
    <x v="2"/>
    <m/>
    <m/>
    <m/>
  </r>
  <r>
    <s v="שימור אתרים"/>
    <s v="רפי סער "/>
    <s v="יו&quot;ר"/>
    <s v="ראש העיר"/>
    <m/>
    <s v="ג"/>
    <m/>
    <x v="0"/>
    <m/>
    <m/>
    <m/>
  </r>
  <r>
    <s v="שימור אתרים"/>
    <s v="אברהם ממה שיינפיין"/>
    <s v="חבר"/>
    <s v="תפוח"/>
    <m/>
    <s v="ג"/>
    <m/>
    <x v="0"/>
    <s v="עו&quot;ד אהוד יובל לוי מ&quot;מ חבר המועצה"/>
    <m/>
    <m/>
  </r>
  <r>
    <s v="שימור אתרים"/>
    <s v="עילאי הרסגור הנדין"/>
    <s v="חבר"/>
    <s v="מרצ"/>
    <m/>
    <s v="ג"/>
    <m/>
    <x v="0"/>
    <m/>
    <m/>
    <m/>
  </r>
  <r>
    <s v="שימור אתרים"/>
    <s v="פנחס כהנא"/>
    <s v="חבר"/>
    <s v="כפר סבא מתקדמת "/>
    <m/>
    <s v="ג"/>
    <m/>
    <x v="0"/>
    <s v="אמיר סילבר"/>
    <m/>
    <m/>
  </r>
  <r>
    <s v="שימור אתרים"/>
    <s v="מהנדס העיר"/>
    <s v="חבר"/>
    <m/>
    <s v="מהנדס העיר"/>
    <m/>
    <s v="טנ"/>
    <x v="3"/>
    <m/>
    <m/>
    <m/>
  </r>
  <r>
    <s v="שימור אתרים"/>
    <s v="ירדנה וייזנברג"/>
    <s v="חבר"/>
    <m/>
    <s v="מנהלת המוזיאון"/>
    <m/>
    <s v="א"/>
    <x v="1"/>
    <m/>
    <m/>
    <m/>
  </r>
  <r>
    <m/>
    <m/>
    <m/>
    <m/>
    <m/>
    <m/>
    <m/>
    <x v="2"/>
    <m/>
    <m/>
    <m/>
  </r>
  <r>
    <s v="קליטת עליה"/>
    <s v="רפאל קובי"/>
    <s v="חבר"/>
    <s v="תנופה"/>
    <m/>
    <s v="ג"/>
    <m/>
    <x v="0"/>
    <m/>
    <m/>
    <m/>
  </r>
  <r>
    <s v="קליטת עליה"/>
    <s v="אורן כהן"/>
    <s v="חבר"/>
    <s v="ליכוד"/>
    <m/>
    <s v="ג"/>
    <m/>
    <x v="0"/>
    <m/>
    <m/>
    <m/>
  </r>
  <r>
    <s v="קליטת עליה"/>
    <s v="הדר לביא "/>
    <s v="חבר"/>
    <s v="כפר סבא מתקדמת "/>
    <m/>
    <s v="א"/>
    <m/>
    <x v="1"/>
    <s v="פנחס כהנא"/>
    <m/>
    <m/>
  </r>
  <r>
    <s v="קליטת עליה"/>
    <s v="ריטה קורלנד"/>
    <s v="חבר"/>
    <m/>
    <s v="נציג ציבור"/>
    <m/>
    <s v="א"/>
    <x v="1"/>
    <m/>
    <m/>
    <m/>
  </r>
  <r>
    <s v="קליטת עליה"/>
    <s v="אלעד מהרן"/>
    <s v="חבר"/>
    <m/>
    <s v="נציג ציבור"/>
    <m/>
    <s v="ג"/>
    <x v="0"/>
    <m/>
    <m/>
    <m/>
  </r>
  <r>
    <s v="קליטת עליה"/>
    <s v="ילנה לוי"/>
    <s v="חבר"/>
    <m/>
    <s v="נציג ציבור"/>
    <m/>
    <s v="א"/>
    <x v="1"/>
    <m/>
    <m/>
    <m/>
  </r>
  <r>
    <s v="קליטת עליה"/>
    <s v="יונה מייקלר"/>
    <s v="יו&quot;ר"/>
    <m/>
    <s v="נציג ציבור"/>
    <m/>
    <s v="ג"/>
    <x v="0"/>
    <m/>
    <m/>
    <m/>
  </r>
  <r>
    <m/>
    <m/>
    <m/>
    <m/>
    <m/>
    <m/>
    <m/>
    <x v="2"/>
    <m/>
    <m/>
    <m/>
  </r>
  <r>
    <s v="תחבורה"/>
    <s v="עילאי הרסגור הנדין"/>
    <s v="יו&quot;ר"/>
    <s v="מרצ"/>
    <m/>
    <s v="ג"/>
    <m/>
    <x v="0"/>
    <m/>
    <m/>
    <m/>
  </r>
  <r>
    <s v="תחבורה"/>
    <s v="דני הרוש"/>
    <s v="חבר"/>
    <s v="דרך חדשה"/>
    <m/>
    <s v="ג"/>
    <m/>
    <x v="0"/>
    <m/>
    <m/>
    <m/>
  </r>
  <r>
    <s v="תחבורה"/>
    <s v="איתן צנעני"/>
    <s v="חבר"/>
    <s v="תנופה"/>
    <m/>
    <s v="ג"/>
    <m/>
    <x v="0"/>
    <m/>
    <m/>
    <m/>
  </r>
  <r>
    <s v="תחבורה"/>
    <s v="צביקה צרפתי"/>
    <s v="חבר"/>
    <s v="כפר סבא אחת "/>
    <m/>
    <s v="ג"/>
    <m/>
    <x v="0"/>
    <s v="תהילה מימון"/>
    <m/>
    <m/>
  </r>
  <r>
    <s v="תחבורה"/>
    <s v="זמר ברשאי"/>
    <s v="חבר"/>
    <m/>
    <s v="נציג ציבור"/>
    <m/>
    <s v="ג"/>
    <x v="0"/>
    <m/>
    <m/>
    <m/>
  </r>
  <r>
    <s v="תחבורה"/>
    <m/>
    <s v="חבר"/>
    <m/>
    <m/>
    <m/>
    <s v="טנ"/>
    <x v="3"/>
    <m/>
    <m/>
    <m/>
  </r>
  <r>
    <s v="תחבורה"/>
    <s v="אלן טנמן"/>
    <s v="חבר"/>
    <m/>
    <s v="אופוזיציה"/>
    <m/>
    <s v="ג"/>
    <x v="0"/>
    <m/>
    <m/>
    <m/>
  </r>
  <r>
    <m/>
    <m/>
    <m/>
    <m/>
    <m/>
    <m/>
    <m/>
    <x v="2"/>
    <m/>
    <m/>
    <m/>
  </r>
  <r>
    <m/>
    <m/>
    <m/>
    <m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25" firstHeaderRow="1" firstDataRow="1" firstDataCol="1"/>
  <pivotFields count="11">
    <pivotField dataField="1" showAll="0"/>
    <pivotField axis="axisRow" multipleItemSelectionAllowed="1" showAll="0">
      <items count="90">
        <item h="1" x="53"/>
        <item h="1" x="4"/>
        <item h="1" x="55"/>
        <item x="17"/>
        <item m="1" x="81"/>
        <item h="1" x="60"/>
        <item x="8"/>
        <item m="1" x="76"/>
        <item h="1" x="5"/>
        <item h="1" x="34"/>
        <item x="13"/>
        <item h="1" x="44"/>
        <item h="1" x="21"/>
        <item h="1" x="68"/>
        <item h="1" x="64"/>
        <item m="1" x="73"/>
        <item x="37"/>
        <item x="7"/>
        <item m="1" x="87"/>
        <item m="1" x="70"/>
        <item m="1" x="88"/>
        <item h="1" x="56"/>
        <item x="1"/>
        <item m="1" x="74"/>
        <item x="10"/>
        <item h="1" x="23"/>
        <item h="1" x="67"/>
        <item h="1" x="66"/>
        <item x="15"/>
        <item h="1" x="65"/>
        <item h="1" x="57"/>
        <item h="1" x="62"/>
        <item h="1" x="19"/>
        <item h="1" x="43"/>
        <item h="1" x="46"/>
        <item h="1" x="47"/>
        <item x="38"/>
        <item x="41"/>
        <item h="1" x="61"/>
        <item h="1" x="22"/>
        <item h="1" x="59"/>
        <item h="1" x="51"/>
        <item h="1" x="24"/>
        <item h="1" x="27"/>
        <item h="1" x="28"/>
        <item h="1" x="49"/>
        <item h="1" x="29"/>
        <item h="1" x="31"/>
        <item h="1" x="30"/>
        <item h="1" x="26"/>
        <item h="1" x="25"/>
        <item h="1" x="42"/>
        <item h="1" x="20"/>
        <item x="2"/>
        <item h="1" x="39"/>
        <item m="1" x="77"/>
        <item m="1" x="82"/>
        <item m="1" x="79"/>
        <item h="1" x="45"/>
        <item m="1" x="86"/>
        <item m="1" x="72"/>
        <item m="1" x="83"/>
        <item m="1" x="84"/>
        <item m="1" x="75"/>
        <item m="1" x="69"/>
        <item m="1" x="71"/>
        <item x="0"/>
        <item m="1" x="80"/>
        <item x="35"/>
        <item x="3"/>
        <item h="1" x="48"/>
        <item h="1" x="52"/>
        <item x="18"/>
        <item h="1" x="54"/>
        <item h="1" x="50"/>
        <item x="16"/>
        <item h="1" x="40"/>
        <item m="1" x="85"/>
        <item h="1" x="58"/>
        <item h="1" x="63"/>
        <item m="1" x="78"/>
        <item x="11"/>
        <item h="1" x="32"/>
        <item h="1" x="33"/>
        <item x="9"/>
        <item h="1" x="6"/>
        <item x="12"/>
        <item x="14"/>
        <item x="3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2">
    <i>
      <x v="3"/>
    </i>
    <i>
      <x v="6"/>
    </i>
    <i>
      <x v="10"/>
    </i>
    <i>
      <x v="16"/>
    </i>
    <i>
      <x v="17"/>
    </i>
    <i>
      <x v="22"/>
    </i>
    <i>
      <x v="24"/>
    </i>
    <i>
      <x v="28"/>
    </i>
    <i>
      <x v="36"/>
    </i>
    <i>
      <x v="37"/>
    </i>
    <i>
      <x v="53"/>
    </i>
    <i>
      <x v="66"/>
    </i>
    <i>
      <x v="68"/>
    </i>
    <i>
      <x v="69"/>
    </i>
    <i>
      <x v="72"/>
    </i>
    <i>
      <x v="75"/>
    </i>
    <i>
      <x v="81"/>
    </i>
    <i>
      <x v="84"/>
    </i>
    <i>
      <x v="86"/>
    </i>
    <i>
      <x v="87"/>
    </i>
    <i>
      <x v="88"/>
    </i>
    <i t="grand">
      <x/>
    </i>
  </rowItems>
  <colItems count="1">
    <i/>
  </colItems>
  <dataFields count="1">
    <dataField name="ספירה של שם הוועדה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6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C13" firstHeaderRow="0" firstDataRow="1" firstDataCol="1"/>
  <pivotFields count="11">
    <pivotField showAll="0"/>
    <pivotField dataField="1" showAll="0"/>
    <pivotField showAll="0"/>
    <pivotField axis="axisRow" multipleItemSelectionAllowed="1" showAll="0">
      <items count="17">
        <item x="0"/>
        <item m="1" x="12"/>
        <item x="1"/>
        <item x="2"/>
        <item m="1" x="15"/>
        <item x="10"/>
        <item x="7"/>
        <item m="1" x="14"/>
        <item m="1" x="11"/>
        <item x="3"/>
        <item x="6"/>
        <item m="1" x="13"/>
        <item h="1" x="9"/>
        <item x="5"/>
        <item x="8"/>
        <item h="1" x="4"/>
        <item t="default"/>
      </items>
    </pivotField>
    <pivotField showAll="0"/>
    <pivotField showAll="0"/>
    <pivotField showAll="0"/>
    <pivotField showAll="0" defaultSubtotal="0"/>
    <pivotField showAll="0"/>
    <pivotField showAll="0"/>
    <pivotField showAll="0"/>
  </pivotFields>
  <rowFields count="1">
    <field x="3"/>
  </rowFields>
  <rowItems count="10">
    <i>
      <x/>
    </i>
    <i>
      <x v="2"/>
    </i>
    <i>
      <x v="3"/>
    </i>
    <i>
      <x v="5"/>
    </i>
    <i>
      <x v="6"/>
    </i>
    <i>
      <x v="9"/>
    </i>
    <i>
      <x v="10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ספירה של שם החבר" fld="1" subtotal="count" baseField="0" baseItem="0"/>
    <dataField name="ספירה של שם החבר2" fld="1" subtotal="count" showDataAs="percentOfTotal" baseField="3" baseItem="0" numFmtId="10"/>
  </dataFields>
  <formats count="7">
    <format dxfId="6">
      <pivotArea collapsedLevelsAreSubtotals="1" fieldPosition="0">
        <references count="1">
          <reference field="3" count="0"/>
        </references>
      </pivotArea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3" count="0"/>
        </references>
      </pivotArea>
    </format>
    <format dxfId="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">
      <pivotArea field="3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1"/>
          </reference>
          <reference field="3" count="2">
            <x v="13"/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6" cacheId="6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C6" firstHeaderRow="0" firstDataRow="1" firstDataCol="1"/>
  <pivotFields count="11">
    <pivotField showAll="0"/>
    <pivotField multipleItemSelectionAllowed="1" showAll="0"/>
    <pivotField showAll="0"/>
    <pivotField dataField="1" showAll="0"/>
    <pivotField showAll="0"/>
    <pivotField axis="axisRow" multipleItemSelectionAllowed="1" showAll="0">
      <items count="5">
        <item x="1"/>
        <item x="0"/>
        <item m="1" x="3"/>
        <item h="1" x="2"/>
        <item t="default"/>
      </items>
    </pivotField>
    <pivotField showAll="0"/>
    <pivotField showAll="0" defaultSubtotal="0"/>
    <pivotField showAll="0"/>
    <pivotField showAll="0"/>
    <pivotField showAll="0"/>
  </pivotFields>
  <rowFields count="1">
    <field x="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ספירה של סיעה" fld="3" subtotal="count" baseField="0" baseItem="0"/>
    <dataField name="ספירה של סיעה2" fld="3" subtotal="count" showDataAs="percentOfTota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10" cacheId="7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C7" firstHeaderRow="0" firstDataRow="1" firstDataCol="1"/>
  <pivotFields count="11">
    <pivotField showAll="0"/>
    <pivotField dataField="1" showAll="0"/>
    <pivotField showAll="0"/>
    <pivotField showAll="0"/>
    <pivotField showAll="0"/>
    <pivotField showAll="0"/>
    <pivotField showAll="0"/>
    <pivotField axis="axisRow" multipleItemSelectionAllowed="1" showAll="0">
      <items count="7">
        <item m="1" x="4"/>
        <item x="1"/>
        <item x="0"/>
        <item x="3"/>
        <item m="1" x="5"/>
        <item h="1" x="2"/>
        <item t="default"/>
      </items>
    </pivotField>
    <pivotField showAll="0"/>
    <pivotField showAll="0"/>
    <pivotField showAll="0"/>
  </pivotFields>
  <rowFields count="1">
    <field x="7"/>
  </rowFields>
  <rowItems count="4"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ספירה של שם החבר" fld="1" subtotal="count" baseField="0" baseItem="0"/>
    <dataField name="ספירה של שם החבר2" fld="1" subtotal="count" showDataAs="percentOfTotal" baseField="7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3"/>
  <sheetViews>
    <sheetView rightToLeft="1" tabSelected="1" zoomScale="85" zoomScaleNormal="85" workbookViewId="0">
      <pane ySplit="2" topLeftCell="A3" activePane="bottomLeft" state="frozen"/>
      <selection pane="bottomLeft" activeCell="I9" sqref="I9"/>
    </sheetView>
  </sheetViews>
  <sheetFormatPr defaultColWidth="9" defaultRowHeight="15" x14ac:dyDescent="0.2"/>
  <cols>
    <col min="1" max="1" width="14.25" style="8" customWidth="1"/>
    <col min="2" max="2" width="16.125" style="8" customWidth="1"/>
    <col min="3" max="3" width="10" style="8" customWidth="1"/>
    <col min="4" max="4" width="18.125" style="8" customWidth="1"/>
    <col min="5" max="5" width="13" style="8" customWidth="1"/>
    <col min="6" max="6" width="9.875" style="8" customWidth="1"/>
    <col min="7" max="8" width="9.5" style="8" customWidth="1"/>
    <col min="9" max="9" width="20.75" style="8" customWidth="1"/>
    <col min="10" max="10" width="7.875" style="1" customWidth="1"/>
    <col min="11" max="11" width="8.25" style="1" customWidth="1"/>
    <col min="12" max="53" width="9" style="1"/>
    <col min="54" max="16384" width="9" style="8"/>
  </cols>
  <sheetData>
    <row r="1" spans="1:53" ht="80.25" customHeight="1" x14ac:dyDescent="0.2">
      <c r="A1" s="3" t="s">
        <v>109</v>
      </c>
      <c r="B1" s="3" t="s">
        <v>110</v>
      </c>
      <c r="C1" s="3" t="s">
        <v>123</v>
      </c>
      <c r="D1" s="3" t="s">
        <v>111</v>
      </c>
      <c r="E1" s="3" t="s">
        <v>114</v>
      </c>
      <c r="F1" s="3" t="s">
        <v>117</v>
      </c>
      <c r="G1" s="3" t="s">
        <v>124</v>
      </c>
      <c r="H1" s="3" t="s">
        <v>128</v>
      </c>
      <c r="I1" s="3" t="s">
        <v>119</v>
      </c>
      <c r="J1" s="3" t="s">
        <v>120</v>
      </c>
      <c r="K1" s="3" t="s">
        <v>122</v>
      </c>
    </row>
    <row r="2" spans="1:53" s="14" customFormat="1" x14ac:dyDescent="0.2">
      <c r="A2" s="9" t="s">
        <v>87</v>
      </c>
      <c r="B2" s="9" t="s">
        <v>0</v>
      </c>
      <c r="C2" s="9" t="s">
        <v>1</v>
      </c>
      <c r="D2" s="9" t="s">
        <v>2</v>
      </c>
      <c r="E2" s="9"/>
      <c r="F2" s="9" t="s">
        <v>112</v>
      </c>
      <c r="G2" s="9"/>
      <c r="H2" s="9" t="s">
        <v>112</v>
      </c>
      <c r="I2" s="9" t="s">
        <v>144</v>
      </c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3" s="14" customFormat="1" x14ac:dyDescent="0.2">
      <c r="A3" s="9" t="s">
        <v>87</v>
      </c>
      <c r="B3" s="9" t="s">
        <v>4</v>
      </c>
      <c r="C3" s="9" t="s">
        <v>41</v>
      </c>
      <c r="D3" s="9" t="s">
        <v>5</v>
      </c>
      <c r="E3" s="9"/>
      <c r="F3" s="9" t="s">
        <v>112</v>
      </c>
      <c r="G3" s="9"/>
      <c r="H3" s="9" t="s">
        <v>112</v>
      </c>
      <c r="I3" s="9" t="s">
        <v>143</v>
      </c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s="14" customFormat="1" x14ac:dyDescent="0.2">
      <c r="A4" s="9" t="s">
        <v>87</v>
      </c>
      <c r="B4" s="9" t="s">
        <v>145</v>
      </c>
      <c r="C4" s="9" t="s">
        <v>41</v>
      </c>
      <c r="D4" s="9" t="s">
        <v>7</v>
      </c>
      <c r="E4" s="9"/>
      <c r="F4" s="9" t="s">
        <v>113</v>
      </c>
      <c r="G4" s="9"/>
      <c r="H4" s="9" t="s">
        <v>113</v>
      </c>
      <c r="I4" s="9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3" s="16" customFormat="1" x14ac:dyDescent="0.2">
      <c r="A5" s="27" t="s">
        <v>87</v>
      </c>
      <c r="B5" s="27" t="s">
        <v>146</v>
      </c>
      <c r="C5" s="27" t="s">
        <v>41</v>
      </c>
      <c r="D5" s="27" t="s">
        <v>83</v>
      </c>
      <c r="E5" s="27"/>
      <c r="F5" s="27" t="s">
        <v>112</v>
      </c>
      <c r="G5" s="27"/>
      <c r="H5" s="27" t="s">
        <v>112</v>
      </c>
      <c r="I5" s="27" t="s">
        <v>82</v>
      </c>
      <c r="J5" s="29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s="14" customFormat="1" x14ac:dyDescent="0.2">
      <c r="A6" s="27" t="s">
        <v>87</v>
      </c>
      <c r="B6" s="27" t="s">
        <v>74</v>
      </c>
      <c r="C6" s="27" t="s">
        <v>41</v>
      </c>
      <c r="D6" s="27"/>
      <c r="E6" s="30" t="s">
        <v>79</v>
      </c>
      <c r="F6" s="9"/>
      <c r="G6" s="27" t="s">
        <v>112</v>
      </c>
      <c r="H6" s="27" t="s">
        <v>112</v>
      </c>
      <c r="I6" s="27"/>
      <c r="J6" s="29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4" customFormat="1" x14ac:dyDescent="0.2">
      <c r="A7" s="27" t="s">
        <v>87</v>
      </c>
      <c r="B7" s="30" t="s">
        <v>8</v>
      </c>
      <c r="C7" s="27" t="s">
        <v>41</v>
      </c>
      <c r="D7" s="27"/>
      <c r="E7" s="27"/>
      <c r="F7" s="9"/>
      <c r="G7" s="30" t="s">
        <v>112</v>
      </c>
      <c r="H7" s="30" t="s">
        <v>112</v>
      </c>
      <c r="I7" s="27"/>
      <c r="J7" s="29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5"/>
    </row>
    <row r="9" spans="1:53" ht="30" x14ac:dyDescent="0.2">
      <c r="A9" s="27" t="s">
        <v>134</v>
      </c>
      <c r="B9" s="9" t="s">
        <v>0</v>
      </c>
      <c r="C9" s="27" t="s">
        <v>1</v>
      </c>
      <c r="D9" s="27" t="s">
        <v>2</v>
      </c>
      <c r="E9" s="27"/>
      <c r="F9" s="27" t="s">
        <v>112</v>
      </c>
      <c r="G9" s="27"/>
      <c r="H9" s="27" t="s">
        <v>112</v>
      </c>
      <c r="I9" s="27" t="s">
        <v>161</v>
      </c>
      <c r="J9" s="27"/>
      <c r="K9" s="9"/>
    </row>
    <row r="10" spans="1:53" x14ac:dyDescent="0.2">
      <c r="A10" s="27" t="s">
        <v>134</v>
      </c>
      <c r="B10" s="32" t="s">
        <v>4</v>
      </c>
      <c r="C10" s="27" t="s">
        <v>41</v>
      </c>
      <c r="D10" s="27" t="s">
        <v>5</v>
      </c>
      <c r="E10" s="27"/>
      <c r="F10" s="27" t="s">
        <v>112</v>
      </c>
      <c r="G10" s="27"/>
      <c r="H10" s="27" t="s">
        <v>112</v>
      </c>
      <c r="I10" s="27" t="s">
        <v>160</v>
      </c>
      <c r="J10" s="27"/>
      <c r="K10" s="9"/>
    </row>
    <row r="11" spans="1:53" x14ac:dyDescent="0.2">
      <c r="A11" s="27" t="s">
        <v>134</v>
      </c>
      <c r="B11" s="32" t="s">
        <v>36</v>
      </c>
      <c r="C11" s="27" t="s">
        <v>41</v>
      </c>
      <c r="D11" s="32" t="s">
        <v>32</v>
      </c>
      <c r="E11" s="27"/>
      <c r="F11" s="27" t="s">
        <v>112</v>
      </c>
      <c r="G11" s="27"/>
      <c r="H11" s="27" t="s">
        <v>112</v>
      </c>
      <c r="I11" s="27" t="s">
        <v>157</v>
      </c>
      <c r="J11" s="27"/>
      <c r="K11" s="9"/>
    </row>
    <row r="12" spans="1:53" x14ac:dyDescent="0.2">
      <c r="A12" s="27" t="s">
        <v>134</v>
      </c>
      <c r="B12" s="32" t="s">
        <v>27</v>
      </c>
      <c r="C12" s="27" t="s">
        <v>41</v>
      </c>
      <c r="D12" s="32" t="s">
        <v>28</v>
      </c>
      <c r="E12" s="27"/>
      <c r="F12" s="27" t="s">
        <v>112</v>
      </c>
      <c r="G12" s="27"/>
      <c r="H12" s="27" t="s">
        <v>112</v>
      </c>
      <c r="I12" s="27"/>
      <c r="J12" s="27"/>
      <c r="K12" s="9"/>
    </row>
    <row r="13" spans="1:53" x14ac:dyDescent="0.2">
      <c r="A13" s="27" t="s">
        <v>134</v>
      </c>
      <c r="B13" s="32" t="s">
        <v>145</v>
      </c>
      <c r="C13" s="27" t="s">
        <v>41</v>
      </c>
      <c r="D13" s="33" t="s">
        <v>7</v>
      </c>
      <c r="E13" s="27"/>
      <c r="F13" s="27" t="s">
        <v>113</v>
      </c>
      <c r="G13" s="27"/>
      <c r="H13" s="27" t="s">
        <v>113</v>
      </c>
      <c r="I13" s="27"/>
      <c r="J13" s="27"/>
      <c r="K13" s="9"/>
    </row>
    <row r="14" spans="1:53" x14ac:dyDescent="0.2">
      <c r="A14" s="27" t="s">
        <v>134</v>
      </c>
      <c r="B14" s="9" t="s">
        <v>156</v>
      </c>
      <c r="C14" s="27" t="s">
        <v>41</v>
      </c>
      <c r="D14" s="34" t="s">
        <v>85</v>
      </c>
      <c r="E14" s="27"/>
      <c r="F14" s="27" t="s">
        <v>113</v>
      </c>
      <c r="G14" s="27"/>
      <c r="H14" s="27" t="s">
        <v>113</v>
      </c>
      <c r="I14" s="27" t="s">
        <v>150</v>
      </c>
      <c r="J14" s="27"/>
      <c r="K14" s="9"/>
    </row>
    <row r="15" spans="1:53" x14ac:dyDescent="0.2">
      <c r="A15" s="27" t="s">
        <v>134</v>
      </c>
      <c r="B15" s="29" t="s">
        <v>82</v>
      </c>
      <c r="C15" s="27" t="s">
        <v>41</v>
      </c>
      <c r="D15" s="27" t="s">
        <v>83</v>
      </c>
      <c r="E15" s="27"/>
      <c r="F15" s="27" t="s">
        <v>113</v>
      </c>
      <c r="G15" s="27"/>
      <c r="H15" s="27" t="s">
        <v>113</v>
      </c>
      <c r="I15" s="27" t="s">
        <v>162</v>
      </c>
      <c r="J15" s="27"/>
      <c r="K15" s="9"/>
    </row>
    <row r="16" spans="1:53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9"/>
    </row>
    <row r="17" spans="1:11" ht="30" x14ac:dyDescent="0.2">
      <c r="A17" s="27" t="s">
        <v>135</v>
      </c>
      <c r="B17" s="29" t="s">
        <v>136</v>
      </c>
      <c r="C17" s="27" t="s">
        <v>1</v>
      </c>
      <c r="D17" s="33" t="s">
        <v>5</v>
      </c>
      <c r="E17" s="27"/>
      <c r="F17" s="27" t="s">
        <v>112</v>
      </c>
      <c r="G17" s="27"/>
      <c r="H17" s="27" t="s">
        <v>112</v>
      </c>
      <c r="I17" s="27" t="s">
        <v>165</v>
      </c>
      <c r="J17" s="27"/>
      <c r="K17" s="9"/>
    </row>
    <row r="18" spans="1:11" x14ac:dyDescent="0.2">
      <c r="A18" s="27" t="s">
        <v>135</v>
      </c>
      <c r="B18" s="29" t="s">
        <v>143</v>
      </c>
      <c r="C18" s="27" t="s">
        <v>41</v>
      </c>
      <c r="D18" s="33" t="s">
        <v>5</v>
      </c>
      <c r="E18" s="27"/>
      <c r="F18" s="27" t="s">
        <v>113</v>
      </c>
      <c r="G18" s="27"/>
      <c r="H18" s="27" t="s">
        <v>113</v>
      </c>
      <c r="I18" s="27" t="s">
        <v>77</v>
      </c>
      <c r="J18" s="27"/>
      <c r="K18" s="9"/>
    </row>
    <row r="19" spans="1:11" x14ac:dyDescent="0.2">
      <c r="A19" s="27" t="s">
        <v>135</v>
      </c>
      <c r="B19" s="9" t="s">
        <v>157</v>
      </c>
      <c r="C19" s="27" t="s">
        <v>41</v>
      </c>
      <c r="D19" s="33" t="s">
        <v>32</v>
      </c>
      <c r="E19" s="27"/>
      <c r="F19" s="27" t="s">
        <v>112</v>
      </c>
      <c r="G19" s="27"/>
      <c r="H19" s="27" t="s">
        <v>112</v>
      </c>
      <c r="I19" s="27" t="s">
        <v>153</v>
      </c>
      <c r="J19" s="27"/>
      <c r="K19" s="9"/>
    </row>
    <row r="20" spans="1:11" x14ac:dyDescent="0.2">
      <c r="A20" s="27" t="s">
        <v>135</v>
      </c>
      <c r="B20" s="9" t="s">
        <v>0</v>
      </c>
      <c r="C20" s="27" t="s">
        <v>41</v>
      </c>
      <c r="D20" s="33" t="s">
        <v>2</v>
      </c>
      <c r="E20" s="27"/>
      <c r="F20" s="27" t="s">
        <v>112</v>
      </c>
      <c r="G20" s="27"/>
      <c r="H20" s="27" t="s">
        <v>112</v>
      </c>
      <c r="I20" s="27" t="s">
        <v>166</v>
      </c>
      <c r="J20" s="27"/>
      <c r="K20" s="9"/>
    </row>
    <row r="21" spans="1:11" x14ac:dyDescent="0.2">
      <c r="A21" s="27" t="s">
        <v>135</v>
      </c>
      <c r="B21" s="29" t="s">
        <v>158</v>
      </c>
      <c r="C21" s="27" t="s">
        <v>41</v>
      </c>
      <c r="D21" s="33" t="s">
        <v>34</v>
      </c>
      <c r="E21" s="27"/>
      <c r="F21" s="27" t="s">
        <v>112</v>
      </c>
      <c r="G21" s="27"/>
      <c r="H21" s="27" t="s">
        <v>112</v>
      </c>
      <c r="I21" s="27" t="s">
        <v>167</v>
      </c>
      <c r="J21" s="27"/>
      <c r="K21" s="9"/>
    </row>
    <row r="22" spans="1:11" x14ac:dyDescent="0.2">
      <c r="A22" s="27" t="s">
        <v>135</v>
      </c>
      <c r="B22" s="27" t="s">
        <v>162</v>
      </c>
      <c r="C22" s="27" t="s">
        <v>41</v>
      </c>
      <c r="D22" s="27" t="s">
        <v>83</v>
      </c>
      <c r="E22" s="27"/>
      <c r="F22" s="27" t="s">
        <v>112</v>
      </c>
      <c r="G22" s="27"/>
      <c r="H22" s="27" t="s">
        <v>112</v>
      </c>
      <c r="I22" s="27" t="s">
        <v>82</v>
      </c>
      <c r="J22" s="27"/>
      <c r="K22" s="9"/>
    </row>
    <row r="23" spans="1:11" x14ac:dyDescent="0.2">
      <c r="A23" s="27" t="s">
        <v>135</v>
      </c>
      <c r="B23" s="29" t="s">
        <v>152</v>
      </c>
      <c r="C23" s="27" t="s">
        <v>41</v>
      </c>
      <c r="D23" s="33" t="s">
        <v>85</v>
      </c>
      <c r="E23" s="27"/>
      <c r="F23" s="27" t="s">
        <v>112</v>
      </c>
      <c r="G23" s="27"/>
      <c r="H23" s="27" t="s">
        <v>112</v>
      </c>
      <c r="I23" s="27" t="s">
        <v>81</v>
      </c>
      <c r="J23" s="27"/>
      <c r="K23" s="9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</row>
    <row r="25" spans="1:11" ht="30" x14ac:dyDescent="0.2">
      <c r="A25" s="27" t="s">
        <v>138</v>
      </c>
      <c r="B25" s="32" t="s">
        <v>27</v>
      </c>
      <c r="C25" s="27" t="s">
        <v>1</v>
      </c>
      <c r="D25" s="28" t="s">
        <v>28</v>
      </c>
      <c r="E25" s="27"/>
      <c r="F25" s="27" t="s">
        <v>112</v>
      </c>
      <c r="G25" s="27"/>
      <c r="H25" s="27" t="s">
        <v>112</v>
      </c>
      <c r="I25" s="27" t="s">
        <v>163</v>
      </c>
      <c r="J25" s="27"/>
      <c r="K25" s="27"/>
    </row>
    <row r="26" spans="1:11" x14ac:dyDescent="0.2">
      <c r="A26" s="27" t="s">
        <v>138</v>
      </c>
      <c r="B26" s="29" t="s">
        <v>143</v>
      </c>
      <c r="C26" s="27" t="s">
        <v>41</v>
      </c>
      <c r="D26" s="28" t="s">
        <v>5</v>
      </c>
      <c r="E26" s="27"/>
      <c r="F26" s="27" t="s">
        <v>113</v>
      </c>
      <c r="G26" s="27"/>
      <c r="H26" s="27" t="s">
        <v>113</v>
      </c>
      <c r="I26" s="27" t="s">
        <v>4</v>
      </c>
      <c r="J26" s="27"/>
      <c r="K26" s="27"/>
    </row>
    <row r="27" spans="1:11" x14ac:dyDescent="0.2">
      <c r="A27" s="27" t="s">
        <v>138</v>
      </c>
      <c r="B27" s="9" t="s">
        <v>147</v>
      </c>
      <c r="C27" s="27" t="s">
        <v>41</v>
      </c>
      <c r="D27" s="27" t="s">
        <v>32</v>
      </c>
      <c r="E27" s="27"/>
      <c r="F27" s="27" t="s">
        <v>112</v>
      </c>
      <c r="G27" s="27"/>
      <c r="H27" s="27" t="s">
        <v>112</v>
      </c>
      <c r="I27" s="27" t="s">
        <v>153</v>
      </c>
      <c r="J27" s="27"/>
      <c r="K27" s="27"/>
    </row>
    <row r="28" spans="1:11" x14ac:dyDescent="0.2">
      <c r="A28" s="27" t="s">
        <v>138</v>
      </c>
      <c r="B28" s="9" t="s">
        <v>0</v>
      </c>
      <c r="C28" s="27" t="s">
        <v>41</v>
      </c>
      <c r="D28" s="27" t="s">
        <v>2</v>
      </c>
      <c r="E28" s="27"/>
      <c r="F28" s="27" t="s">
        <v>112</v>
      </c>
      <c r="G28" s="27"/>
      <c r="H28" s="27" t="s">
        <v>112</v>
      </c>
      <c r="I28" s="27" t="s">
        <v>144</v>
      </c>
      <c r="J28" s="27"/>
      <c r="K28" s="27"/>
    </row>
    <row r="29" spans="1:11" ht="30" x14ac:dyDescent="0.2">
      <c r="A29" s="27" t="s">
        <v>138</v>
      </c>
      <c r="B29" s="9" t="s">
        <v>148</v>
      </c>
      <c r="C29" s="27" t="s">
        <v>41</v>
      </c>
      <c r="D29" s="27" t="s">
        <v>85</v>
      </c>
      <c r="E29" s="27"/>
      <c r="F29" s="27" t="s">
        <v>113</v>
      </c>
      <c r="G29" s="27"/>
      <c r="H29" s="27" t="s">
        <v>113</v>
      </c>
      <c r="I29" s="27" t="s">
        <v>152</v>
      </c>
      <c r="J29" s="27"/>
      <c r="K29" s="27"/>
    </row>
    <row r="30" spans="1:11" x14ac:dyDescent="0.2">
      <c r="A30" s="27" t="s">
        <v>138</v>
      </c>
      <c r="B30" s="29" t="s">
        <v>82</v>
      </c>
      <c r="C30" s="27" t="s">
        <v>41</v>
      </c>
      <c r="D30" s="27" t="s">
        <v>83</v>
      </c>
      <c r="E30" s="27"/>
      <c r="F30" s="27" t="s">
        <v>113</v>
      </c>
      <c r="G30" s="27"/>
      <c r="H30" s="27" t="s">
        <v>113</v>
      </c>
      <c r="I30" s="27" t="s">
        <v>86</v>
      </c>
      <c r="J30" s="27"/>
      <c r="K30" s="27"/>
    </row>
    <row r="31" spans="1:11" ht="30" x14ac:dyDescent="0.2">
      <c r="A31" s="27" t="s">
        <v>138</v>
      </c>
      <c r="B31" s="27" t="s">
        <v>137</v>
      </c>
      <c r="C31" s="27" t="s">
        <v>41</v>
      </c>
      <c r="D31" s="27" t="s">
        <v>34</v>
      </c>
      <c r="E31" s="27"/>
      <c r="F31" s="27" t="s">
        <v>112</v>
      </c>
      <c r="G31" s="27"/>
      <c r="H31" s="27" t="s">
        <v>112</v>
      </c>
      <c r="I31" s="27" t="s">
        <v>164</v>
      </c>
      <c r="J31" s="27"/>
      <c r="K31" s="27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9"/>
    </row>
    <row r="33" spans="1:53" s="14" customFormat="1" x14ac:dyDescent="0.2">
      <c r="A33" s="9" t="s">
        <v>88</v>
      </c>
      <c r="B33" s="29" t="s">
        <v>136</v>
      </c>
      <c r="C33" s="9" t="s">
        <v>1</v>
      </c>
      <c r="D33" s="9" t="s">
        <v>10</v>
      </c>
      <c r="E33" s="9"/>
      <c r="F33" s="9" t="s">
        <v>112</v>
      </c>
      <c r="G33" s="9"/>
      <c r="H33" s="9" t="s">
        <v>112</v>
      </c>
      <c r="I33" s="9"/>
      <c r="J33" s="5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</row>
    <row r="34" spans="1:53" s="14" customFormat="1" x14ac:dyDescent="0.2">
      <c r="A34" s="9" t="s">
        <v>88</v>
      </c>
      <c r="B34" s="9" t="s">
        <v>0</v>
      </c>
      <c r="C34" s="9" t="s">
        <v>41</v>
      </c>
      <c r="D34" s="9" t="s">
        <v>2</v>
      </c>
      <c r="E34" s="9"/>
      <c r="F34" s="9" t="s">
        <v>112</v>
      </c>
      <c r="G34" s="9"/>
      <c r="H34" s="9" t="s">
        <v>112</v>
      </c>
      <c r="I34" s="9" t="s">
        <v>144</v>
      </c>
      <c r="J34" s="5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</row>
    <row r="35" spans="1:53" x14ac:dyDescent="0.2">
      <c r="A35" s="9" t="s">
        <v>88</v>
      </c>
      <c r="B35" s="9" t="s">
        <v>80</v>
      </c>
      <c r="C35" s="9" t="s">
        <v>41</v>
      </c>
      <c r="D35" s="9" t="s">
        <v>84</v>
      </c>
      <c r="E35" s="9"/>
      <c r="F35" s="9" t="s">
        <v>112</v>
      </c>
      <c r="G35" s="9"/>
      <c r="H35" s="9" t="s">
        <v>112</v>
      </c>
      <c r="I35" s="9"/>
      <c r="J35" s="5"/>
      <c r="K35" s="5"/>
    </row>
    <row r="36" spans="1:53" s="14" customFormat="1" x14ac:dyDescent="0.2">
      <c r="A36" s="9" t="s">
        <v>88</v>
      </c>
      <c r="B36" s="9" t="s">
        <v>11</v>
      </c>
      <c r="C36" s="9" t="s">
        <v>41</v>
      </c>
      <c r="D36" s="9"/>
      <c r="E36" s="9" t="s">
        <v>9</v>
      </c>
      <c r="F36" s="9"/>
      <c r="G36" s="9" t="s">
        <v>112</v>
      </c>
      <c r="H36" s="9" t="s">
        <v>112</v>
      </c>
      <c r="I36" s="9"/>
      <c r="J36" s="5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</row>
    <row r="37" spans="1:53" s="14" customFormat="1" x14ac:dyDescent="0.2">
      <c r="A37" s="9" t="s">
        <v>88</v>
      </c>
      <c r="B37" s="9" t="s">
        <v>12</v>
      </c>
      <c r="C37" s="9" t="s">
        <v>41</v>
      </c>
      <c r="D37" s="9"/>
      <c r="E37" s="9" t="s">
        <v>9</v>
      </c>
      <c r="F37" s="9"/>
      <c r="G37" s="9" t="s">
        <v>113</v>
      </c>
      <c r="H37" s="9" t="s">
        <v>113</v>
      </c>
      <c r="I37" s="9"/>
      <c r="J37" s="5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</row>
    <row r="38" spans="1:53" s="14" customFormat="1" x14ac:dyDescent="0.2">
      <c r="A38" s="9" t="s">
        <v>88</v>
      </c>
      <c r="B38" s="9" t="s">
        <v>13</v>
      </c>
      <c r="C38" s="9" t="s">
        <v>41</v>
      </c>
      <c r="D38" s="9"/>
      <c r="E38" s="9" t="s">
        <v>9</v>
      </c>
      <c r="F38" s="9"/>
      <c r="G38" s="9" t="s">
        <v>112</v>
      </c>
      <c r="H38" s="9" t="s">
        <v>112</v>
      </c>
      <c r="I38" s="9"/>
      <c r="J38" s="5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</row>
    <row r="39" spans="1:53" s="14" customFormat="1" x14ac:dyDescent="0.2">
      <c r="A39" s="9" t="s">
        <v>88</v>
      </c>
      <c r="B39" s="10" t="s">
        <v>14</v>
      </c>
      <c r="C39" s="9" t="s">
        <v>41</v>
      </c>
      <c r="D39" s="9"/>
      <c r="E39" s="10" t="s">
        <v>14</v>
      </c>
      <c r="F39" s="10"/>
      <c r="G39" s="10" t="s">
        <v>118</v>
      </c>
      <c r="H39" s="10" t="s">
        <v>118</v>
      </c>
      <c r="I39" s="9"/>
      <c r="J39" s="5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</row>
    <row r="40" spans="1:53" s="14" customFormat="1" ht="30" x14ac:dyDescent="0.2">
      <c r="A40" s="9" t="s">
        <v>88</v>
      </c>
      <c r="B40" s="10" t="s">
        <v>15</v>
      </c>
      <c r="C40" s="9" t="s">
        <v>41</v>
      </c>
      <c r="D40" s="9"/>
      <c r="E40" s="10" t="s">
        <v>16</v>
      </c>
      <c r="F40" s="10"/>
      <c r="G40" s="10" t="s">
        <v>113</v>
      </c>
      <c r="H40" s="10" t="s">
        <v>113</v>
      </c>
      <c r="I40" s="9"/>
      <c r="J40" s="5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1:53" s="14" customFormat="1" ht="30" x14ac:dyDescent="0.2">
      <c r="A41" s="9" t="s">
        <v>88</v>
      </c>
      <c r="B41" s="10" t="s">
        <v>17</v>
      </c>
      <c r="C41" s="9" t="s">
        <v>41</v>
      </c>
      <c r="D41" s="9"/>
      <c r="E41" s="10" t="s">
        <v>17</v>
      </c>
      <c r="F41" s="10"/>
      <c r="G41" s="10" t="s">
        <v>118</v>
      </c>
      <c r="H41" s="10" t="s">
        <v>118</v>
      </c>
      <c r="I41" s="9"/>
      <c r="J41" s="5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</row>
    <row r="42" spans="1:53" s="14" customFormat="1" ht="30" x14ac:dyDescent="0.2">
      <c r="A42" s="9" t="s">
        <v>88</v>
      </c>
      <c r="B42" s="10" t="s">
        <v>18</v>
      </c>
      <c r="C42" s="9" t="s">
        <v>41</v>
      </c>
      <c r="D42" s="9"/>
      <c r="E42" s="10" t="s">
        <v>18</v>
      </c>
      <c r="F42" s="10"/>
      <c r="G42" s="10" t="s">
        <v>118</v>
      </c>
      <c r="H42" s="10" t="s">
        <v>118</v>
      </c>
      <c r="I42" s="9"/>
      <c r="J42" s="5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14" customFormat="1" ht="30" x14ac:dyDescent="0.2">
      <c r="A43" s="9" t="s">
        <v>88</v>
      </c>
      <c r="B43" s="10" t="s">
        <v>19</v>
      </c>
      <c r="C43" s="9" t="s">
        <v>41</v>
      </c>
      <c r="D43" s="9"/>
      <c r="E43" s="10" t="s">
        <v>19</v>
      </c>
      <c r="F43" s="10"/>
      <c r="G43" s="10" t="s">
        <v>118</v>
      </c>
      <c r="H43" s="10" t="s">
        <v>118</v>
      </c>
      <c r="I43" s="9"/>
      <c r="J43" s="5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</row>
    <row r="44" spans="1:53" s="14" customFormat="1" ht="30" x14ac:dyDescent="0.2">
      <c r="A44" s="9" t="s">
        <v>88</v>
      </c>
      <c r="B44" s="10" t="s">
        <v>20</v>
      </c>
      <c r="C44" s="9" t="s">
        <v>41</v>
      </c>
      <c r="D44" s="9"/>
      <c r="E44" s="10" t="s">
        <v>21</v>
      </c>
      <c r="F44" s="10"/>
      <c r="G44" s="10" t="s">
        <v>112</v>
      </c>
      <c r="H44" s="10" t="s">
        <v>112</v>
      </c>
      <c r="I44" s="9"/>
      <c r="J44" s="5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s="14" customFormat="1" ht="60" x14ac:dyDescent="0.2">
      <c r="A45" s="9" t="s">
        <v>88</v>
      </c>
      <c r="B45" s="11" t="s">
        <v>22</v>
      </c>
      <c r="C45" s="9" t="s">
        <v>41</v>
      </c>
      <c r="D45" s="9"/>
      <c r="E45" s="11" t="s">
        <v>22</v>
      </c>
      <c r="F45" s="11"/>
      <c r="G45" s="11" t="s">
        <v>118</v>
      </c>
      <c r="H45" s="11" t="s">
        <v>118</v>
      </c>
      <c r="I45" s="9"/>
      <c r="J45" s="5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s="14" customFormat="1" ht="45" x14ac:dyDescent="0.2">
      <c r="A46" s="9" t="s">
        <v>88</v>
      </c>
      <c r="B46" s="11" t="s">
        <v>23</v>
      </c>
      <c r="C46" s="9" t="s">
        <v>41</v>
      </c>
      <c r="D46" s="9"/>
      <c r="E46" s="11" t="s">
        <v>23</v>
      </c>
      <c r="F46" s="11"/>
      <c r="G46" s="11" t="s">
        <v>118</v>
      </c>
      <c r="H46" s="11" t="s">
        <v>118</v>
      </c>
      <c r="I46" s="9"/>
      <c r="J46" s="5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</row>
    <row r="47" spans="1:53" s="14" customFormat="1" ht="30" x14ac:dyDescent="0.2">
      <c r="A47" s="9" t="s">
        <v>88</v>
      </c>
      <c r="B47" s="12" t="s">
        <v>24</v>
      </c>
      <c r="C47" s="9" t="s">
        <v>41</v>
      </c>
      <c r="D47" s="9"/>
      <c r="E47" s="10" t="s">
        <v>25</v>
      </c>
      <c r="F47" s="12"/>
      <c r="G47" s="12" t="s">
        <v>112</v>
      </c>
      <c r="H47" s="12" t="s">
        <v>112</v>
      </c>
      <c r="I47" s="9"/>
      <c r="J47" s="5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5"/>
    </row>
    <row r="49" spans="1:53" s="14" customFormat="1" x14ac:dyDescent="0.2">
      <c r="A49" s="9" t="s">
        <v>89</v>
      </c>
      <c r="B49" s="32" t="s">
        <v>27</v>
      </c>
      <c r="C49" s="9" t="s">
        <v>1</v>
      </c>
      <c r="D49" s="9" t="s">
        <v>28</v>
      </c>
      <c r="E49" s="9"/>
      <c r="F49" s="9" t="s">
        <v>112</v>
      </c>
      <c r="G49" s="9"/>
      <c r="H49" s="9" t="s">
        <v>112</v>
      </c>
      <c r="I49" s="9"/>
      <c r="J49" s="5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x14ac:dyDescent="0.2">
      <c r="A50" s="9" t="s">
        <v>89</v>
      </c>
      <c r="B50" s="9" t="s">
        <v>149</v>
      </c>
      <c r="C50" s="9" t="s">
        <v>41</v>
      </c>
      <c r="D50" s="9" t="s">
        <v>85</v>
      </c>
      <c r="E50" s="9"/>
      <c r="F50" s="9" t="s">
        <v>112</v>
      </c>
      <c r="G50" s="9"/>
      <c r="H50" s="9" t="s">
        <v>112</v>
      </c>
      <c r="I50" s="35" t="s">
        <v>148</v>
      </c>
      <c r="J50" s="5"/>
      <c r="K50" s="5"/>
    </row>
    <row r="51" spans="1:53" s="14" customFormat="1" x14ac:dyDescent="0.2">
      <c r="A51" s="9" t="s">
        <v>89</v>
      </c>
      <c r="B51" s="9" t="s">
        <v>26</v>
      </c>
      <c r="C51" s="9" t="s">
        <v>41</v>
      </c>
      <c r="D51" s="36"/>
      <c r="E51" s="9" t="s">
        <v>9</v>
      </c>
      <c r="F51" s="9"/>
      <c r="G51" s="9" t="s">
        <v>112</v>
      </c>
      <c r="H51" s="9" t="s">
        <v>112</v>
      </c>
      <c r="I51" s="9"/>
      <c r="J51" s="5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x14ac:dyDescent="0.2">
      <c r="A52" s="9" t="s">
        <v>89</v>
      </c>
      <c r="B52" s="9" t="s">
        <v>29</v>
      </c>
      <c r="C52" s="9" t="s">
        <v>41</v>
      </c>
      <c r="D52" s="6"/>
      <c r="E52" s="9" t="s">
        <v>30</v>
      </c>
      <c r="F52" s="9"/>
      <c r="G52" s="9" t="s">
        <v>112</v>
      </c>
      <c r="H52" s="9" t="s">
        <v>112</v>
      </c>
      <c r="I52" s="9"/>
      <c r="J52" s="5"/>
      <c r="K52" s="5"/>
    </row>
    <row r="53" spans="1:53" ht="30" x14ac:dyDescent="0.2">
      <c r="A53" s="9" t="s">
        <v>89</v>
      </c>
      <c r="B53" s="9" t="s">
        <v>24</v>
      </c>
      <c r="C53" s="9" t="s">
        <v>41</v>
      </c>
      <c r="D53" s="6"/>
      <c r="E53" s="9" t="s">
        <v>25</v>
      </c>
      <c r="F53" s="9"/>
      <c r="G53" s="9" t="s">
        <v>112</v>
      </c>
      <c r="H53" s="9" t="s">
        <v>112</v>
      </c>
      <c r="I53" s="9"/>
      <c r="J53" s="5"/>
      <c r="K53" s="5"/>
    </row>
    <row r="54" spans="1:53" s="1" customFormat="1" ht="30" x14ac:dyDescent="0.2">
      <c r="A54" s="9" t="s">
        <v>89</v>
      </c>
      <c r="B54" s="9" t="s">
        <v>20</v>
      </c>
      <c r="C54" s="9" t="s">
        <v>41</v>
      </c>
      <c r="D54" s="5"/>
      <c r="E54" s="9" t="s">
        <v>21</v>
      </c>
      <c r="F54" s="9"/>
      <c r="G54" s="9" t="s">
        <v>112</v>
      </c>
      <c r="H54" s="9" t="s">
        <v>112</v>
      </c>
      <c r="I54" s="9"/>
      <c r="J54" s="5"/>
      <c r="K54" s="5"/>
    </row>
    <row r="55" spans="1:53" s="1" customForma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</row>
    <row r="56" spans="1:53" s="1" customFormat="1" x14ac:dyDescent="0.2">
      <c r="A56" s="9" t="s">
        <v>90</v>
      </c>
      <c r="B56" s="9" t="s">
        <v>149</v>
      </c>
      <c r="C56" s="9" t="s">
        <v>1</v>
      </c>
      <c r="D56" s="9" t="s">
        <v>85</v>
      </c>
      <c r="E56" s="9"/>
      <c r="F56" s="9" t="s">
        <v>112</v>
      </c>
      <c r="G56" s="9"/>
      <c r="H56" s="9" t="s">
        <v>112</v>
      </c>
      <c r="I56" s="9" t="s">
        <v>150</v>
      </c>
      <c r="J56" s="5"/>
      <c r="K56" s="5"/>
    </row>
    <row r="57" spans="1:53" s="1" customFormat="1" x14ac:dyDescent="0.2">
      <c r="A57" s="9" t="s">
        <v>90</v>
      </c>
      <c r="B57" s="9" t="s">
        <v>80</v>
      </c>
      <c r="C57" s="9" t="s">
        <v>41</v>
      </c>
      <c r="D57" s="9" t="s">
        <v>84</v>
      </c>
      <c r="E57" s="9"/>
      <c r="F57" s="9" t="s">
        <v>112</v>
      </c>
      <c r="G57" s="9"/>
      <c r="H57" s="9" t="s">
        <v>112</v>
      </c>
      <c r="I57" s="9"/>
      <c r="J57" s="5"/>
      <c r="K57" s="5"/>
    </row>
    <row r="58" spans="1:53" s="13" customFormat="1" x14ac:dyDescent="0.2">
      <c r="A58" s="9" t="s">
        <v>90</v>
      </c>
      <c r="B58" s="32" t="s">
        <v>27</v>
      </c>
      <c r="C58" s="9" t="s">
        <v>41</v>
      </c>
      <c r="D58" s="9" t="s">
        <v>28</v>
      </c>
      <c r="E58" s="9"/>
      <c r="F58" s="9" t="s">
        <v>112</v>
      </c>
      <c r="G58" s="9"/>
      <c r="H58" s="9" t="s">
        <v>112</v>
      </c>
      <c r="I58" s="9"/>
      <c r="J58" s="5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53" s="13" customFormat="1" x14ac:dyDescent="0.2">
      <c r="A59" s="9" t="s">
        <v>90</v>
      </c>
      <c r="B59" s="29" t="s">
        <v>143</v>
      </c>
      <c r="C59" s="9" t="s">
        <v>41</v>
      </c>
      <c r="D59" s="9" t="s">
        <v>5</v>
      </c>
      <c r="E59" s="9"/>
      <c r="F59" s="9" t="s">
        <v>113</v>
      </c>
      <c r="G59" s="9"/>
      <c r="H59" s="9" t="s">
        <v>113</v>
      </c>
      <c r="I59" s="9"/>
      <c r="J59" s="5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53" s="1" customFormat="1" x14ac:dyDescent="0.2">
      <c r="A60" s="9" t="s">
        <v>90</v>
      </c>
      <c r="B60" s="9" t="s">
        <v>31</v>
      </c>
      <c r="C60" s="9" t="s">
        <v>41</v>
      </c>
      <c r="D60" s="9" t="s">
        <v>2</v>
      </c>
      <c r="E60" s="9"/>
      <c r="F60" s="9" t="s">
        <v>113</v>
      </c>
      <c r="G60" s="9"/>
      <c r="H60" s="9" t="s">
        <v>113</v>
      </c>
      <c r="I60" s="9" t="s">
        <v>3</v>
      </c>
      <c r="J60" s="5"/>
      <c r="K60" s="5"/>
    </row>
    <row r="61" spans="1:53" s="13" customFormat="1" x14ac:dyDescent="0.2">
      <c r="A61" s="9" t="s">
        <v>90</v>
      </c>
      <c r="B61" s="9" t="s">
        <v>151</v>
      </c>
      <c r="C61" s="9" t="s">
        <v>41</v>
      </c>
      <c r="D61" s="9" t="s">
        <v>32</v>
      </c>
      <c r="E61" s="9"/>
      <c r="F61" s="9" t="s">
        <v>112</v>
      </c>
      <c r="G61" s="9"/>
      <c r="H61" s="9" t="s">
        <v>112</v>
      </c>
      <c r="I61" s="9" t="s">
        <v>33</v>
      </c>
      <c r="J61" s="5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53" s="1" customFormat="1" ht="30" x14ac:dyDescent="0.2">
      <c r="A62" s="9" t="s">
        <v>90</v>
      </c>
      <c r="B62" s="27" t="s">
        <v>137</v>
      </c>
      <c r="C62" s="9" t="s">
        <v>41</v>
      </c>
      <c r="D62" s="9" t="s">
        <v>34</v>
      </c>
      <c r="E62" s="9"/>
      <c r="F62" s="9" t="s">
        <v>112</v>
      </c>
      <c r="G62" s="9"/>
      <c r="H62" s="9" t="s">
        <v>112</v>
      </c>
      <c r="I62" s="9" t="s">
        <v>35</v>
      </c>
      <c r="J62" s="5"/>
      <c r="K62" s="5"/>
    </row>
    <row r="63" spans="1:53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</row>
    <row r="64" spans="1:53" s="14" customFormat="1" x14ac:dyDescent="0.2">
      <c r="A64" s="9" t="s">
        <v>93</v>
      </c>
      <c r="B64" s="9" t="s">
        <v>147</v>
      </c>
      <c r="C64" s="9" t="s">
        <v>1</v>
      </c>
      <c r="D64" s="9" t="s">
        <v>32</v>
      </c>
      <c r="E64" s="9"/>
      <c r="F64" s="9" t="s">
        <v>112</v>
      </c>
      <c r="G64" s="9"/>
      <c r="H64" s="9" t="s">
        <v>112</v>
      </c>
      <c r="I64" s="9" t="s">
        <v>153</v>
      </c>
      <c r="J64" s="5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</row>
    <row r="65" spans="1:53" s="14" customFormat="1" x14ac:dyDescent="0.2">
      <c r="A65" s="9" t="s">
        <v>93</v>
      </c>
      <c r="B65" s="9" t="s">
        <v>154</v>
      </c>
      <c r="C65" s="9" t="s">
        <v>178</v>
      </c>
      <c r="D65" s="9" t="s">
        <v>2</v>
      </c>
      <c r="E65" s="9"/>
      <c r="F65" s="9" t="s">
        <v>113</v>
      </c>
      <c r="G65" s="9"/>
      <c r="H65" s="9" t="s">
        <v>113</v>
      </c>
      <c r="I65" s="9" t="s">
        <v>155</v>
      </c>
      <c r="J65" s="5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</row>
    <row r="66" spans="1:53" ht="30" x14ac:dyDescent="0.2">
      <c r="A66" s="9" t="s">
        <v>93</v>
      </c>
      <c r="B66" s="9" t="s">
        <v>148</v>
      </c>
      <c r="C66" s="9" t="s">
        <v>41</v>
      </c>
      <c r="D66" s="9" t="s">
        <v>85</v>
      </c>
      <c r="E66" s="9"/>
      <c r="F66" s="9" t="s">
        <v>113</v>
      </c>
      <c r="G66" s="9"/>
      <c r="H66" s="9" t="s">
        <v>113</v>
      </c>
      <c r="I66" s="9" t="s">
        <v>152</v>
      </c>
      <c r="J66" s="5"/>
      <c r="K66" s="5"/>
    </row>
    <row r="67" spans="1:53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</row>
    <row r="68" spans="1:53" s="14" customFormat="1" x14ac:dyDescent="0.2">
      <c r="A68" s="9" t="s">
        <v>94</v>
      </c>
      <c r="B68" s="29" t="s">
        <v>136</v>
      </c>
      <c r="C68" s="9" t="s">
        <v>1</v>
      </c>
      <c r="D68" s="9" t="s">
        <v>10</v>
      </c>
      <c r="E68" s="9"/>
      <c r="F68" s="9" t="s">
        <v>112</v>
      </c>
      <c r="G68" s="9"/>
      <c r="H68" s="9" t="s">
        <v>112</v>
      </c>
      <c r="I68" s="9"/>
      <c r="J68" s="5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s="14" customFormat="1" x14ac:dyDescent="0.2">
      <c r="A69" s="9" t="s">
        <v>94</v>
      </c>
      <c r="B69" s="10" t="s">
        <v>145</v>
      </c>
      <c r="C69" s="10" t="s">
        <v>41</v>
      </c>
      <c r="D69" s="9" t="s">
        <v>7</v>
      </c>
      <c r="E69" s="9"/>
      <c r="F69" s="10" t="s">
        <v>113</v>
      </c>
      <c r="G69" s="10"/>
      <c r="H69" s="10" t="s">
        <v>113</v>
      </c>
      <c r="I69" s="9"/>
      <c r="J69" s="5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2">
      <c r="A70" s="9" t="s">
        <v>94</v>
      </c>
      <c r="B70" s="9" t="s">
        <v>86</v>
      </c>
      <c r="C70" s="9" t="s">
        <v>41</v>
      </c>
      <c r="D70" s="27" t="s">
        <v>83</v>
      </c>
      <c r="E70" s="9"/>
      <c r="F70" s="9" t="s">
        <v>112</v>
      </c>
      <c r="G70" s="9"/>
      <c r="H70" s="9" t="s">
        <v>112</v>
      </c>
      <c r="I70" s="9" t="s">
        <v>146</v>
      </c>
      <c r="J70" s="5"/>
      <c r="K70" s="5"/>
    </row>
    <row r="71" spans="1:53" x14ac:dyDescent="0.2">
      <c r="A71" s="7"/>
      <c r="B71" s="7"/>
      <c r="C71" s="7"/>
      <c r="D71" s="7"/>
      <c r="E71" s="7"/>
      <c r="F71" s="7"/>
      <c r="G71" s="7"/>
      <c r="H71" s="7"/>
      <c r="I71" s="4"/>
      <c r="J71" s="4"/>
      <c r="K71" s="5"/>
    </row>
    <row r="72" spans="1:53" s="14" customFormat="1" ht="30" x14ac:dyDescent="0.2">
      <c r="A72" s="9" t="s">
        <v>95</v>
      </c>
      <c r="B72" s="9" t="s">
        <v>36</v>
      </c>
      <c r="C72" s="9" t="s">
        <v>1</v>
      </c>
      <c r="D72" s="9" t="s">
        <v>32</v>
      </c>
      <c r="E72" s="9"/>
      <c r="F72" s="9" t="s">
        <v>112</v>
      </c>
      <c r="G72" s="9"/>
      <c r="H72" s="9" t="s">
        <v>112</v>
      </c>
      <c r="I72" s="9" t="s">
        <v>157</v>
      </c>
      <c r="J72" s="5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</row>
    <row r="73" spans="1:53" s="14" customFormat="1" ht="30" x14ac:dyDescent="0.2">
      <c r="A73" s="9" t="s">
        <v>95</v>
      </c>
      <c r="B73" s="9" t="s">
        <v>37</v>
      </c>
      <c r="C73" s="9" t="s">
        <v>178</v>
      </c>
      <c r="D73" s="9" t="s">
        <v>2</v>
      </c>
      <c r="E73" s="9"/>
      <c r="F73" s="9" t="s">
        <v>113</v>
      </c>
      <c r="G73" s="9"/>
      <c r="H73" s="9" t="s">
        <v>113</v>
      </c>
      <c r="I73" s="9" t="s">
        <v>0</v>
      </c>
      <c r="J73" s="5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</row>
    <row r="74" spans="1:53" ht="30" x14ac:dyDescent="0.2">
      <c r="A74" s="9" t="s">
        <v>95</v>
      </c>
      <c r="B74" s="9" t="s">
        <v>156</v>
      </c>
      <c r="C74" s="9" t="s">
        <v>41</v>
      </c>
      <c r="D74" s="9" t="s">
        <v>85</v>
      </c>
      <c r="E74" s="9"/>
      <c r="F74" s="9" t="s">
        <v>113</v>
      </c>
      <c r="G74" s="9"/>
      <c r="H74" s="9" t="s">
        <v>113</v>
      </c>
      <c r="I74" s="9" t="s">
        <v>152</v>
      </c>
      <c r="J74" s="5"/>
      <c r="K74" s="5"/>
    </row>
    <row r="75" spans="1:53" ht="30" x14ac:dyDescent="0.2">
      <c r="A75" s="9" t="s">
        <v>95</v>
      </c>
      <c r="B75" s="9" t="s">
        <v>38</v>
      </c>
      <c r="C75" s="9" t="s">
        <v>41</v>
      </c>
      <c r="D75" s="6"/>
      <c r="E75" s="9"/>
      <c r="F75" s="9"/>
      <c r="G75" s="9" t="s">
        <v>112</v>
      </c>
      <c r="H75" s="9" t="s">
        <v>112</v>
      </c>
      <c r="I75" s="9"/>
      <c r="J75" s="5"/>
      <c r="K75" s="5"/>
    </row>
    <row r="76" spans="1:53" ht="30" x14ac:dyDescent="0.2">
      <c r="A76" s="9" t="s">
        <v>95</v>
      </c>
      <c r="B76" s="9" t="s">
        <v>39</v>
      </c>
      <c r="C76" s="9" t="s">
        <v>41</v>
      </c>
      <c r="D76" s="6"/>
      <c r="E76" s="9" t="s">
        <v>40</v>
      </c>
      <c r="F76" s="9"/>
      <c r="G76" s="9" t="s">
        <v>112</v>
      </c>
      <c r="H76" s="9" t="s">
        <v>112</v>
      </c>
      <c r="I76" s="9"/>
      <c r="J76" s="5"/>
      <c r="K76" s="5"/>
    </row>
    <row r="77" spans="1:53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</row>
    <row r="78" spans="1:53" s="14" customFormat="1" x14ac:dyDescent="0.2">
      <c r="A78" s="9" t="s">
        <v>99</v>
      </c>
      <c r="B78" s="29" t="s">
        <v>136</v>
      </c>
      <c r="C78" s="9" t="s">
        <v>1</v>
      </c>
      <c r="D78" s="9" t="s">
        <v>10</v>
      </c>
      <c r="E78" s="9"/>
      <c r="F78" s="9" t="s">
        <v>112</v>
      </c>
      <c r="G78" s="9"/>
      <c r="H78" s="9" t="s">
        <v>112</v>
      </c>
      <c r="I78" s="9"/>
      <c r="J78" s="5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</row>
    <row r="79" spans="1:53" s="14" customFormat="1" x14ac:dyDescent="0.2">
      <c r="A79" s="9" t="s">
        <v>99</v>
      </c>
      <c r="B79" s="29" t="s">
        <v>143</v>
      </c>
      <c r="C79" s="9" t="s">
        <v>41</v>
      </c>
      <c r="D79" s="9" t="s">
        <v>5</v>
      </c>
      <c r="E79" s="9"/>
      <c r="F79" s="9" t="s">
        <v>113</v>
      </c>
      <c r="G79" s="9"/>
      <c r="H79" s="9" t="s">
        <v>113</v>
      </c>
      <c r="I79" s="9" t="s">
        <v>77</v>
      </c>
      <c r="J79" s="5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s="14" customFormat="1" x14ac:dyDescent="0.2">
      <c r="A80" s="9" t="s">
        <v>99</v>
      </c>
      <c r="B80" s="9" t="s">
        <v>145</v>
      </c>
      <c r="C80" s="9" t="s">
        <v>41</v>
      </c>
      <c r="D80" s="9" t="s">
        <v>7</v>
      </c>
      <c r="E80" s="9"/>
      <c r="F80" s="9" t="s">
        <v>113</v>
      </c>
      <c r="G80" s="9"/>
      <c r="H80" s="9" t="s">
        <v>113</v>
      </c>
      <c r="I80" s="9"/>
      <c r="J80" s="5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3" s="2" customFormat="1" x14ac:dyDescent="0.2">
      <c r="A81" s="9" t="s">
        <v>99</v>
      </c>
      <c r="B81" s="9" t="s">
        <v>42</v>
      </c>
      <c r="C81" s="9" t="s">
        <v>41</v>
      </c>
      <c r="D81" s="9" t="s">
        <v>2</v>
      </c>
      <c r="E81" s="9"/>
      <c r="F81" s="9" t="s">
        <v>112</v>
      </c>
      <c r="G81" s="9"/>
      <c r="H81" s="9" t="s">
        <v>112</v>
      </c>
      <c r="I81" s="9" t="s">
        <v>0</v>
      </c>
      <c r="J81" s="5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3" s="17" customFormat="1" x14ac:dyDescent="0.2">
      <c r="A82" s="9" t="s">
        <v>99</v>
      </c>
      <c r="B82" s="29" t="s">
        <v>158</v>
      </c>
      <c r="C82" s="9" t="s">
        <v>41</v>
      </c>
      <c r="D82" s="9" t="s">
        <v>34</v>
      </c>
      <c r="E82" s="9"/>
      <c r="F82" s="9" t="s">
        <v>112</v>
      </c>
      <c r="G82" s="9"/>
      <c r="H82" s="9" t="s">
        <v>112</v>
      </c>
      <c r="I82" s="9" t="s">
        <v>137</v>
      </c>
      <c r="J82" s="5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3" s="18" customFormat="1" x14ac:dyDescent="0.2">
      <c r="A83" s="9" t="s">
        <v>99</v>
      </c>
      <c r="B83" s="9" t="s">
        <v>156</v>
      </c>
      <c r="C83" s="9" t="s">
        <v>41</v>
      </c>
      <c r="D83" s="9" t="s">
        <v>85</v>
      </c>
      <c r="E83" s="9"/>
      <c r="F83" s="9" t="s">
        <v>113</v>
      </c>
      <c r="G83" s="9"/>
      <c r="H83" s="9" t="s">
        <v>113</v>
      </c>
      <c r="I83" s="9" t="s">
        <v>148</v>
      </c>
      <c r="J83" s="5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s="18" customFormat="1" x14ac:dyDescent="0.2">
      <c r="A84" s="9" t="s">
        <v>99</v>
      </c>
      <c r="B84" s="29" t="s">
        <v>82</v>
      </c>
      <c r="C84" s="9" t="s">
        <v>41</v>
      </c>
      <c r="D84" s="27" t="s">
        <v>83</v>
      </c>
      <c r="E84" s="9"/>
      <c r="F84" s="9" t="s">
        <v>113</v>
      </c>
      <c r="G84" s="9"/>
      <c r="H84" s="9" t="s">
        <v>113</v>
      </c>
      <c r="I84" s="9" t="s">
        <v>97</v>
      </c>
      <c r="J84" s="5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30" x14ac:dyDescent="0.2">
      <c r="A85" s="9" t="s">
        <v>99</v>
      </c>
      <c r="B85" s="10" t="s">
        <v>98</v>
      </c>
      <c r="C85" s="9" t="s">
        <v>41</v>
      </c>
      <c r="D85" s="6"/>
      <c r="E85" s="10" t="s">
        <v>43</v>
      </c>
      <c r="F85" s="10"/>
      <c r="G85" s="10" t="s">
        <v>113</v>
      </c>
      <c r="H85" s="10" t="s">
        <v>113</v>
      </c>
      <c r="I85" s="9"/>
      <c r="J85" s="5"/>
      <c r="K85" s="5"/>
    </row>
    <row r="86" spans="1:53" s="1" customFormat="1" ht="30" x14ac:dyDescent="0.2">
      <c r="A86" s="9" t="s">
        <v>99</v>
      </c>
      <c r="B86" s="10" t="s">
        <v>44</v>
      </c>
      <c r="C86" s="9" t="s">
        <v>41</v>
      </c>
      <c r="D86" s="5"/>
      <c r="E86" s="10" t="s">
        <v>45</v>
      </c>
      <c r="F86" s="10"/>
      <c r="G86" s="10" t="s">
        <v>113</v>
      </c>
      <c r="H86" s="10" t="s">
        <v>113</v>
      </c>
      <c r="I86" s="9"/>
      <c r="J86" s="5"/>
      <c r="K86" s="5"/>
    </row>
    <row r="87" spans="1:53" s="1" customFormat="1" x14ac:dyDescent="0.2">
      <c r="A87" s="9" t="s">
        <v>99</v>
      </c>
      <c r="B87" s="10" t="s">
        <v>147</v>
      </c>
      <c r="C87" s="9" t="s">
        <v>168</v>
      </c>
      <c r="D87" s="5"/>
      <c r="E87" s="10"/>
      <c r="F87" s="10"/>
      <c r="G87" s="10"/>
      <c r="H87" s="10"/>
      <c r="I87" s="9"/>
      <c r="J87" s="5"/>
      <c r="K87" s="5"/>
    </row>
    <row r="88" spans="1:53" s="1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</row>
    <row r="89" spans="1:53" s="13" customFormat="1" ht="30" x14ac:dyDescent="0.2">
      <c r="A89" s="9" t="s">
        <v>100</v>
      </c>
      <c r="B89" s="9" t="s">
        <v>4</v>
      </c>
      <c r="C89" s="9" t="s">
        <v>1</v>
      </c>
      <c r="D89" s="9" t="s">
        <v>5</v>
      </c>
      <c r="E89" s="9"/>
      <c r="F89" s="9" t="s">
        <v>112</v>
      </c>
      <c r="G89" s="9"/>
      <c r="H89" s="9" t="s">
        <v>112</v>
      </c>
      <c r="I89" s="9" t="s">
        <v>143</v>
      </c>
      <c r="J89" s="5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53" s="13" customFormat="1" ht="30" x14ac:dyDescent="0.2">
      <c r="A90" s="9" t="s">
        <v>100</v>
      </c>
      <c r="B90" s="9" t="s">
        <v>31</v>
      </c>
      <c r="C90" s="9" t="s">
        <v>41</v>
      </c>
      <c r="D90" s="9" t="s">
        <v>2</v>
      </c>
      <c r="E90" s="9"/>
      <c r="F90" s="9" t="s">
        <v>113</v>
      </c>
      <c r="G90" s="9"/>
      <c r="H90" s="9" t="s">
        <v>113</v>
      </c>
      <c r="I90" s="9" t="s">
        <v>0</v>
      </c>
      <c r="J90" s="5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53" s="1" customFormat="1" ht="30" x14ac:dyDescent="0.2">
      <c r="A91" s="9" t="s">
        <v>100</v>
      </c>
      <c r="B91" s="9" t="s">
        <v>148</v>
      </c>
      <c r="C91" s="9" t="s">
        <v>41</v>
      </c>
      <c r="D91" s="9" t="s">
        <v>85</v>
      </c>
      <c r="E91" s="9"/>
      <c r="F91" s="9" t="s">
        <v>113</v>
      </c>
      <c r="G91" s="9"/>
      <c r="H91" s="9" t="s">
        <v>113</v>
      </c>
      <c r="I91" s="9" t="s">
        <v>81</v>
      </c>
      <c r="J91" s="5"/>
      <c r="K91" s="5"/>
    </row>
    <row r="92" spans="1:53" s="1" customFormat="1" ht="30" x14ac:dyDescent="0.2">
      <c r="A92" s="9" t="s">
        <v>100</v>
      </c>
      <c r="B92" s="9" t="s">
        <v>46</v>
      </c>
      <c r="C92" s="9" t="s">
        <v>41</v>
      </c>
      <c r="D92" s="9"/>
      <c r="E92" s="9" t="s">
        <v>9</v>
      </c>
      <c r="F92" s="9"/>
      <c r="G92" s="9" t="s">
        <v>112</v>
      </c>
      <c r="H92" s="9" t="s">
        <v>112</v>
      </c>
      <c r="I92" s="9"/>
      <c r="J92" s="5"/>
      <c r="K92" s="5"/>
    </row>
    <row r="93" spans="1:53" s="1" customFormat="1" ht="30" x14ac:dyDescent="0.2">
      <c r="A93" s="9" t="s">
        <v>100</v>
      </c>
      <c r="B93" s="9" t="s">
        <v>47</v>
      </c>
      <c r="C93" s="9" t="s">
        <v>41</v>
      </c>
      <c r="D93" s="9"/>
      <c r="E93" s="9" t="s">
        <v>9</v>
      </c>
      <c r="F93" s="9"/>
      <c r="G93" s="9" t="s">
        <v>112</v>
      </c>
      <c r="H93" s="9" t="s">
        <v>112</v>
      </c>
      <c r="I93" s="9"/>
      <c r="J93" s="5"/>
      <c r="K93" s="5"/>
    </row>
    <row r="94" spans="1:53" s="1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</row>
    <row r="95" spans="1:53" s="1" customFormat="1" ht="30" x14ac:dyDescent="0.2">
      <c r="A95" s="9" t="s">
        <v>102</v>
      </c>
      <c r="B95" s="9" t="s">
        <v>36</v>
      </c>
      <c r="C95" s="9" t="s">
        <v>1</v>
      </c>
      <c r="D95" s="9" t="s">
        <v>32</v>
      </c>
      <c r="E95" s="9"/>
      <c r="F95" s="9" t="s">
        <v>112</v>
      </c>
      <c r="G95" s="9"/>
      <c r="H95" s="9" t="s">
        <v>112</v>
      </c>
      <c r="I95" s="9" t="s">
        <v>151</v>
      </c>
      <c r="J95" s="5"/>
      <c r="K95" s="5"/>
    </row>
    <row r="96" spans="1:53" s="13" customFormat="1" ht="30" x14ac:dyDescent="0.2">
      <c r="A96" s="9" t="s">
        <v>102</v>
      </c>
      <c r="B96" s="9" t="s">
        <v>37</v>
      </c>
      <c r="C96" s="9" t="s">
        <v>178</v>
      </c>
      <c r="D96" s="9" t="s">
        <v>2</v>
      </c>
      <c r="E96" s="9"/>
      <c r="F96" s="9" t="s">
        <v>113</v>
      </c>
      <c r="G96" s="9"/>
      <c r="H96" s="9" t="s">
        <v>113</v>
      </c>
      <c r="I96" s="9" t="s">
        <v>0</v>
      </c>
      <c r="J96" s="5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13" customFormat="1" ht="30" x14ac:dyDescent="0.2">
      <c r="A97" s="9" t="s">
        <v>102</v>
      </c>
      <c r="B97" s="29" t="s">
        <v>158</v>
      </c>
      <c r="C97" s="9" t="s">
        <v>41</v>
      </c>
      <c r="D97" s="9" t="s">
        <v>34</v>
      </c>
      <c r="E97" s="9"/>
      <c r="F97" s="9" t="s">
        <v>112</v>
      </c>
      <c r="G97" s="9"/>
      <c r="H97" s="9" t="s">
        <v>112</v>
      </c>
      <c r="I97" s="9" t="s">
        <v>167</v>
      </c>
      <c r="J97" s="5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s="1" customFormat="1" ht="30" x14ac:dyDescent="0.2">
      <c r="A98" s="9" t="s">
        <v>102</v>
      </c>
      <c r="B98" s="9" t="s">
        <v>86</v>
      </c>
      <c r="C98" s="9" t="s">
        <v>41</v>
      </c>
      <c r="D98" s="27" t="s">
        <v>83</v>
      </c>
      <c r="E98" s="9"/>
      <c r="F98" s="9" t="s">
        <v>112</v>
      </c>
      <c r="G98" s="9"/>
      <c r="H98" s="9" t="s">
        <v>112</v>
      </c>
      <c r="I98" s="9" t="s">
        <v>92</v>
      </c>
      <c r="J98" s="5"/>
      <c r="K98" s="5"/>
    </row>
    <row r="99" spans="1:29" s="13" customFormat="1" ht="30" x14ac:dyDescent="0.2">
      <c r="A99" s="9" t="s">
        <v>102</v>
      </c>
      <c r="B99" s="9" t="s">
        <v>48</v>
      </c>
      <c r="C99" s="9" t="s">
        <v>41</v>
      </c>
      <c r="D99" s="9"/>
      <c r="E99" s="9" t="s">
        <v>9</v>
      </c>
      <c r="F99" s="9"/>
      <c r="G99" s="9" t="s">
        <v>113</v>
      </c>
      <c r="H99" s="9" t="s">
        <v>113</v>
      </c>
      <c r="I99" s="9"/>
      <c r="J99" s="5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13" customFormat="1" ht="30" x14ac:dyDescent="0.2">
      <c r="A100" s="9" t="s">
        <v>102</v>
      </c>
      <c r="B100" s="9" t="s">
        <v>49</v>
      </c>
      <c r="C100" s="9" t="s">
        <v>41</v>
      </c>
      <c r="D100" s="9"/>
      <c r="E100" s="9" t="s">
        <v>9</v>
      </c>
      <c r="F100" s="9"/>
      <c r="G100" s="9" t="s">
        <v>113</v>
      </c>
      <c r="H100" s="9" t="s">
        <v>113</v>
      </c>
      <c r="I100" s="9"/>
      <c r="J100" s="5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13" customFormat="1" ht="30" x14ac:dyDescent="0.2">
      <c r="A101" s="9" t="s">
        <v>102</v>
      </c>
      <c r="B101" s="9" t="s">
        <v>159</v>
      </c>
      <c r="C101" s="9" t="s">
        <v>41</v>
      </c>
      <c r="D101" s="9"/>
      <c r="E101" s="9" t="s">
        <v>9</v>
      </c>
      <c r="F101" s="9"/>
      <c r="G101" s="9" t="s">
        <v>113</v>
      </c>
      <c r="H101" s="9" t="s">
        <v>113</v>
      </c>
      <c r="I101" s="9"/>
      <c r="J101" s="5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13" customFormat="1" ht="30" x14ac:dyDescent="0.2">
      <c r="A102" s="9" t="s">
        <v>102</v>
      </c>
      <c r="B102" s="9" t="s">
        <v>75</v>
      </c>
      <c r="C102" s="9" t="s">
        <v>41</v>
      </c>
      <c r="D102" s="9"/>
      <c r="E102" s="9" t="s">
        <v>9</v>
      </c>
      <c r="F102" s="9"/>
      <c r="G102" s="9" t="s">
        <v>113</v>
      </c>
      <c r="H102" s="9" t="s">
        <v>113</v>
      </c>
      <c r="I102" s="9"/>
      <c r="J102" s="5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13" customFormat="1" ht="30" x14ac:dyDescent="0.2">
      <c r="A103" s="9" t="s">
        <v>102</v>
      </c>
      <c r="B103" s="9" t="s">
        <v>76</v>
      </c>
      <c r="C103" s="9" t="s">
        <v>41</v>
      </c>
      <c r="D103" s="9"/>
      <c r="E103" s="9" t="s">
        <v>9</v>
      </c>
      <c r="F103" s="9"/>
      <c r="G103" s="9" t="s">
        <v>112</v>
      </c>
      <c r="H103" s="9" t="s">
        <v>112</v>
      </c>
      <c r="I103" s="9"/>
      <c r="J103" s="5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1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</row>
    <row r="105" spans="1:29" s="1" customFormat="1" x14ac:dyDescent="0.2">
      <c r="A105" s="9" t="s">
        <v>103</v>
      </c>
      <c r="B105" s="29" t="s">
        <v>136</v>
      </c>
      <c r="C105" s="9" t="s">
        <v>1</v>
      </c>
      <c r="D105" s="9" t="s">
        <v>10</v>
      </c>
      <c r="E105" s="9"/>
      <c r="F105" s="9" t="s">
        <v>112</v>
      </c>
      <c r="G105" s="9"/>
      <c r="H105" s="9" t="s">
        <v>112</v>
      </c>
      <c r="I105" s="5"/>
      <c r="J105" s="5"/>
      <c r="K105" s="5"/>
    </row>
    <row r="106" spans="1:29" s="1" customFormat="1" ht="45" x14ac:dyDescent="0.2">
      <c r="A106" s="9" t="s">
        <v>103</v>
      </c>
      <c r="B106" s="9" t="s">
        <v>50</v>
      </c>
      <c r="C106" s="9" t="s">
        <v>41</v>
      </c>
      <c r="D106" s="9"/>
      <c r="E106" s="10" t="s">
        <v>51</v>
      </c>
      <c r="F106" s="9"/>
      <c r="G106" s="9" t="s">
        <v>113</v>
      </c>
      <c r="H106" s="9" t="s">
        <v>113</v>
      </c>
      <c r="I106" s="9"/>
      <c r="J106" s="5"/>
      <c r="K106" s="5"/>
    </row>
    <row r="107" spans="1:29" s="1" customFormat="1" ht="30" x14ac:dyDescent="0.2">
      <c r="A107" s="9" t="s">
        <v>103</v>
      </c>
      <c r="B107" s="9" t="s">
        <v>24</v>
      </c>
      <c r="C107" s="9" t="s">
        <v>41</v>
      </c>
      <c r="D107" s="9"/>
      <c r="E107" s="9" t="s">
        <v>25</v>
      </c>
      <c r="F107" s="9"/>
      <c r="G107" s="9" t="s">
        <v>112</v>
      </c>
      <c r="H107" s="9" t="s">
        <v>112</v>
      </c>
      <c r="I107" s="9"/>
      <c r="J107" s="5"/>
      <c r="K107" s="5"/>
    </row>
    <row r="108" spans="1:29" s="1" customFormat="1" x14ac:dyDescent="0.2">
      <c r="A108" s="9" t="s">
        <v>103</v>
      </c>
      <c r="B108" s="9" t="s">
        <v>29</v>
      </c>
      <c r="C108" s="9" t="s">
        <v>41</v>
      </c>
      <c r="D108" s="9"/>
      <c r="E108" s="9" t="s">
        <v>52</v>
      </c>
      <c r="F108" s="9"/>
      <c r="G108" s="9" t="s">
        <v>112</v>
      </c>
      <c r="H108" s="9" t="s">
        <v>112</v>
      </c>
      <c r="I108" s="9"/>
      <c r="J108" s="5"/>
      <c r="K108" s="5"/>
    </row>
    <row r="109" spans="1:29" s="1" customFormat="1" x14ac:dyDescent="0.2">
      <c r="A109" s="9" t="s">
        <v>103</v>
      </c>
      <c r="B109" s="9" t="s">
        <v>53</v>
      </c>
      <c r="C109" s="9" t="s">
        <v>41</v>
      </c>
      <c r="D109" s="9"/>
      <c r="E109" s="9" t="s">
        <v>54</v>
      </c>
      <c r="F109" s="9"/>
      <c r="G109" s="9" t="s">
        <v>113</v>
      </c>
      <c r="H109" s="9" t="s">
        <v>113</v>
      </c>
      <c r="I109" s="9"/>
      <c r="J109" s="5"/>
      <c r="K109" s="5"/>
    </row>
    <row r="110" spans="1:29" s="1" customFormat="1" x14ac:dyDescent="0.2">
      <c r="A110" s="9" t="s">
        <v>103</v>
      </c>
      <c r="B110" s="9" t="s">
        <v>55</v>
      </c>
      <c r="C110" s="9" t="s">
        <v>41</v>
      </c>
      <c r="D110" s="9"/>
      <c r="E110" s="9" t="s">
        <v>54</v>
      </c>
      <c r="F110" s="9"/>
      <c r="G110" s="9" t="s">
        <v>112</v>
      </c>
      <c r="H110" s="9" t="s">
        <v>112</v>
      </c>
      <c r="I110" s="9"/>
      <c r="J110" s="5"/>
      <c r="K110" s="5"/>
    </row>
    <row r="111" spans="1:29" s="1" customFormat="1" ht="30" x14ac:dyDescent="0.2">
      <c r="A111" s="9" t="s">
        <v>103</v>
      </c>
      <c r="B111" s="9" t="s">
        <v>56</v>
      </c>
      <c r="C111" s="9" t="s">
        <v>41</v>
      </c>
      <c r="D111" s="9"/>
      <c r="E111" s="9" t="s">
        <v>57</v>
      </c>
      <c r="F111" s="9"/>
      <c r="G111" s="9" t="s">
        <v>112</v>
      </c>
      <c r="H111" s="9" t="s">
        <v>112</v>
      </c>
      <c r="I111" s="9"/>
      <c r="J111" s="5"/>
      <c r="K111" s="5"/>
    </row>
    <row r="112" spans="1:29" s="1" customFormat="1" ht="30" x14ac:dyDescent="0.2">
      <c r="A112" s="9" t="s">
        <v>103</v>
      </c>
      <c r="B112" s="9" t="s">
        <v>58</v>
      </c>
      <c r="C112" s="9" t="s">
        <v>41</v>
      </c>
      <c r="D112" s="9"/>
      <c r="E112" s="9" t="s">
        <v>59</v>
      </c>
      <c r="F112" s="9"/>
      <c r="G112" s="9" t="s">
        <v>112</v>
      </c>
      <c r="H112" s="9" t="s">
        <v>112</v>
      </c>
      <c r="I112" s="9"/>
      <c r="J112" s="5"/>
      <c r="K112" s="5"/>
    </row>
    <row r="113" spans="1:29" s="1" customFormat="1" ht="30" x14ac:dyDescent="0.2">
      <c r="A113" s="9" t="s">
        <v>103</v>
      </c>
      <c r="B113" s="9" t="s">
        <v>39</v>
      </c>
      <c r="C113" s="9" t="s">
        <v>41</v>
      </c>
      <c r="D113" s="9"/>
      <c r="E113" s="9" t="s">
        <v>40</v>
      </c>
      <c r="F113" s="9"/>
      <c r="G113" s="9" t="s">
        <v>112</v>
      </c>
      <c r="H113" s="9" t="s">
        <v>112</v>
      </c>
      <c r="I113" s="9"/>
      <c r="J113" s="5"/>
      <c r="K113" s="5"/>
    </row>
    <row r="114" spans="1:29" s="1" customFormat="1" x14ac:dyDescent="0.2">
      <c r="A114" s="9" t="s">
        <v>103</v>
      </c>
      <c r="B114" s="9" t="s">
        <v>60</v>
      </c>
      <c r="C114" s="9" t="s">
        <v>41</v>
      </c>
      <c r="D114" s="9"/>
      <c r="E114" s="9" t="s">
        <v>61</v>
      </c>
      <c r="F114" s="9"/>
      <c r="G114" s="9" t="s">
        <v>112</v>
      </c>
      <c r="H114" s="9" t="s">
        <v>112</v>
      </c>
      <c r="I114" s="9"/>
      <c r="J114" s="5"/>
      <c r="K114" s="5"/>
    </row>
    <row r="115" spans="1:29" s="1" customFormat="1" ht="30" x14ac:dyDescent="0.2">
      <c r="A115" s="9" t="s">
        <v>103</v>
      </c>
      <c r="B115" s="9" t="s">
        <v>115</v>
      </c>
      <c r="C115" s="9" t="s">
        <v>41</v>
      </c>
      <c r="D115" s="9"/>
      <c r="E115" s="9" t="s">
        <v>62</v>
      </c>
      <c r="F115" s="9"/>
      <c r="G115" s="9" t="s">
        <v>112</v>
      </c>
      <c r="H115" s="9" t="s">
        <v>112</v>
      </c>
      <c r="I115" s="9"/>
      <c r="J115" s="9"/>
      <c r="K115" s="5"/>
    </row>
    <row r="116" spans="1:29" s="1" customFormat="1" x14ac:dyDescent="0.2">
      <c r="A116" s="9" t="s">
        <v>103</v>
      </c>
      <c r="B116" s="9" t="s">
        <v>63</v>
      </c>
      <c r="C116" s="9" t="s">
        <v>41</v>
      </c>
      <c r="D116" s="9"/>
      <c r="E116" s="9" t="s">
        <v>64</v>
      </c>
      <c r="F116" s="9"/>
      <c r="G116" s="9" t="s">
        <v>113</v>
      </c>
      <c r="H116" s="9" t="s">
        <v>113</v>
      </c>
      <c r="I116" s="9"/>
      <c r="J116" s="5"/>
      <c r="K116" s="5"/>
    </row>
    <row r="117" spans="1:29" s="1" customFormat="1" ht="30" x14ac:dyDescent="0.2">
      <c r="A117" s="9" t="s">
        <v>103</v>
      </c>
      <c r="B117" s="9" t="s">
        <v>65</v>
      </c>
      <c r="C117" s="9" t="s">
        <v>41</v>
      </c>
      <c r="D117" s="9"/>
      <c r="E117" s="9" t="s">
        <v>59</v>
      </c>
      <c r="F117" s="9"/>
      <c r="G117" s="9" t="s">
        <v>112</v>
      </c>
      <c r="H117" s="9" t="s">
        <v>112</v>
      </c>
      <c r="I117" s="9"/>
      <c r="J117" s="5"/>
      <c r="K117" s="5"/>
    </row>
    <row r="118" spans="1:29" s="1" customFormat="1" ht="30" x14ac:dyDescent="0.2">
      <c r="A118" s="9" t="s">
        <v>103</v>
      </c>
      <c r="B118" s="9" t="s">
        <v>66</v>
      </c>
      <c r="C118" s="9" t="s">
        <v>41</v>
      </c>
      <c r="D118" s="9"/>
      <c r="E118" s="9" t="s">
        <v>59</v>
      </c>
      <c r="F118" s="9"/>
      <c r="G118" s="9" t="s">
        <v>112</v>
      </c>
      <c r="H118" s="9" t="s">
        <v>112</v>
      </c>
      <c r="I118" s="9"/>
      <c r="J118" s="5"/>
      <c r="K118" s="5"/>
    </row>
    <row r="119" spans="1:29" s="1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</row>
    <row r="120" spans="1:29" s="13" customFormat="1" x14ac:dyDescent="0.2">
      <c r="A120" s="9" t="s">
        <v>104</v>
      </c>
      <c r="B120" s="29" t="s">
        <v>136</v>
      </c>
      <c r="C120" s="9" t="s">
        <v>1</v>
      </c>
      <c r="D120" s="9" t="s">
        <v>10</v>
      </c>
      <c r="E120" s="9"/>
      <c r="F120" s="9" t="s">
        <v>112</v>
      </c>
      <c r="G120" s="9"/>
      <c r="H120" s="9" t="s">
        <v>112</v>
      </c>
      <c r="I120" s="9"/>
      <c r="J120" s="5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13" customFormat="1" ht="30" x14ac:dyDescent="0.2">
      <c r="A121" s="9" t="s">
        <v>104</v>
      </c>
      <c r="B121" s="27" t="s">
        <v>137</v>
      </c>
      <c r="C121" s="9" t="s">
        <v>41</v>
      </c>
      <c r="D121" s="9" t="s">
        <v>34</v>
      </c>
      <c r="E121" s="9"/>
      <c r="F121" s="9" t="s">
        <v>112</v>
      </c>
      <c r="G121" s="9"/>
      <c r="H121" s="9" t="s">
        <v>112</v>
      </c>
      <c r="I121" s="9" t="s">
        <v>67</v>
      </c>
      <c r="J121" s="5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13" customFormat="1" x14ac:dyDescent="0.2">
      <c r="A122" s="9" t="s">
        <v>104</v>
      </c>
      <c r="B122" s="9" t="s">
        <v>0</v>
      </c>
      <c r="C122" s="9" t="s">
        <v>41</v>
      </c>
      <c r="D122" s="9" t="s">
        <v>2</v>
      </c>
      <c r="E122" s="9"/>
      <c r="F122" s="9" t="s">
        <v>112</v>
      </c>
      <c r="G122" s="9"/>
      <c r="H122" s="9" t="s">
        <v>112</v>
      </c>
      <c r="I122" s="9" t="s">
        <v>31</v>
      </c>
      <c r="J122" s="5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1" customFormat="1" x14ac:dyDescent="0.2">
      <c r="A123" s="9" t="s">
        <v>104</v>
      </c>
      <c r="B123" s="27" t="s">
        <v>146</v>
      </c>
      <c r="C123" s="9" t="s">
        <v>41</v>
      </c>
      <c r="D123" s="27" t="s">
        <v>83</v>
      </c>
      <c r="E123" s="9"/>
      <c r="F123" s="9" t="s">
        <v>112</v>
      </c>
      <c r="G123" s="9"/>
      <c r="H123" s="9" t="s">
        <v>112</v>
      </c>
      <c r="I123" s="9" t="s">
        <v>97</v>
      </c>
      <c r="J123" s="5"/>
      <c r="K123" s="5"/>
    </row>
    <row r="124" spans="1:29" s="1" customFormat="1" x14ac:dyDescent="0.2">
      <c r="A124" s="9" t="s">
        <v>104</v>
      </c>
      <c r="B124" s="9" t="s">
        <v>68</v>
      </c>
      <c r="C124" s="9" t="s">
        <v>41</v>
      </c>
      <c r="D124" s="5"/>
      <c r="E124" s="9" t="s">
        <v>68</v>
      </c>
      <c r="F124" s="9"/>
      <c r="G124" s="9" t="s">
        <v>118</v>
      </c>
      <c r="H124" s="9" t="s">
        <v>118</v>
      </c>
      <c r="I124" s="9"/>
      <c r="J124" s="5"/>
      <c r="K124" s="5"/>
    </row>
    <row r="125" spans="1:29" s="1" customFormat="1" x14ac:dyDescent="0.2">
      <c r="A125" s="9" t="s">
        <v>104</v>
      </c>
      <c r="B125" s="10" t="s">
        <v>116</v>
      </c>
      <c r="C125" s="9" t="s">
        <v>177</v>
      </c>
      <c r="D125" s="5"/>
      <c r="E125" s="10" t="s">
        <v>69</v>
      </c>
      <c r="F125" s="10"/>
      <c r="G125" s="10" t="s">
        <v>113</v>
      </c>
      <c r="H125" s="10" t="s">
        <v>113</v>
      </c>
      <c r="I125" s="9"/>
      <c r="J125" s="5"/>
      <c r="K125" s="5"/>
    </row>
    <row r="126" spans="1:29" s="1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</row>
    <row r="127" spans="1:29" s="1" customFormat="1" x14ac:dyDescent="0.2">
      <c r="A127" s="9" t="s">
        <v>105</v>
      </c>
      <c r="B127" s="32" t="s">
        <v>27</v>
      </c>
      <c r="C127" s="9" t="s">
        <v>1</v>
      </c>
      <c r="D127" s="9" t="s">
        <v>28</v>
      </c>
      <c r="E127" s="9"/>
      <c r="F127" s="9" t="s">
        <v>112</v>
      </c>
      <c r="G127" s="9"/>
      <c r="H127" s="9" t="s">
        <v>112</v>
      </c>
      <c r="I127" s="9"/>
      <c r="J127" s="9"/>
      <c r="K127" s="5"/>
    </row>
    <row r="128" spans="1:29" s="1" customFormat="1" x14ac:dyDescent="0.2">
      <c r="A128" s="9" t="s">
        <v>105</v>
      </c>
      <c r="B128" s="9" t="s">
        <v>151</v>
      </c>
      <c r="C128" s="9" t="s">
        <v>41</v>
      </c>
      <c r="D128" s="9" t="s">
        <v>32</v>
      </c>
      <c r="E128" s="9"/>
      <c r="F128" s="9" t="s">
        <v>112</v>
      </c>
      <c r="G128" s="9"/>
      <c r="H128" s="9" t="s">
        <v>112</v>
      </c>
      <c r="I128" s="9" t="s">
        <v>153</v>
      </c>
      <c r="J128" s="9"/>
      <c r="K128" s="5"/>
    </row>
    <row r="129" spans="1:11" s="1" customFormat="1" x14ac:dyDescent="0.2">
      <c r="A129" s="9" t="s">
        <v>105</v>
      </c>
      <c r="B129" s="29" t="s">
        <v>82</v>
      </c>
      <c r="C129" s="9" t="s">
        <v>41</v>
      </c>
      <c r="D129" s="27" t="s">
        <v>83</v>
      </c>
      <c r="E129" s="9"/>
      <c r="F129" s="9" t="s">
        <v>113</v>
      </c>
      <c r="G129" s="9"/>
      <c r="H129" s="9" t="s">
        <v>113</v>
      </c>
      <c r="I129" s="9" t="s">
        <v>146</v>
      </c>
      <c r="J129" s="5"/>
      <c r="K129" s="5"/>
    </row>
    <row r="130" spans="1:11" s="1" customFormat="1" x14ac:dyDescent="0.2">
      <c r="A130" s="9" t="s">
        <v>105</v>
      </c>
      <c r="B130" s="9" t="s">
        <v>71</v>
      </c>
      <c r="C130" s="9" t="s">
        <v>41</v>
      </c>
      <c r="D130" s="9"/>
      <c r="E130" s="9" t="s">
        <v>9</v>
      </c>
      <c r="F130" s="9"/>
      <c r="G130" s="9" t="s">
        <v>113</v>
      </c>
      <c r="H130" s="9" t="s">
        <v>113</v>
      </c>
      <c r="I130" s="9"/>
      <c r="J130" s="5"/>
      <c r="K130" s="5"/>
    </row>
    <row r="131" spans="1:11" s="1" customFormat="1" x14ac:dyDescent="0.2">
      <c r="A131" s="9" t="s">
        <v>105</v>
      </c>
      <c r="B131" s="9" t="s">
        <v>72</v>
      </c>
      <c r="C131" s="9" t="s">
        <v>41</v>
      </c>
      <c r="D131" s="9"/>
      <c r="E131" s="9" t="s">
        <v>9</v>
      </c>
      <c r="F131" s="9"/>
      <c r="G131" s="9" t="s">
        <v>112</v>
      </c>
      <c r="H131" s="9" t="s">
        <v>112</v>
      </c>
      <c r="I131" s="9"/>
      <c r="J131" s="5"/>
      <c r="K131" s="5"/>
    </row>
    <row r="132" spans="1:11" s="1" customFormat="1" x14ac:dyDescent="0.2">
      <c r="A132" s="9" t="s">
        <v>105</v>
      </c>
      <c r="B132" s="9" t="s">
        <v>107</v>
      </c>
      <c r="C132" s="9" t="s">
        <v>41</v>
      </c>
      <c r="D132" s="9"/>
      <c r="E132" s="9" t="s">
        <v>9</v>
      </c>
      <c r="F132" s="9"/>
      <c r="G132" s="9" t="s">
        <v>113</v>
      </c>
      <c r="H132" s="9" t="s">
        <v>113</v>
      </c>
      <c r="I132" s="9"/>
      <c r="J132" s="5"/>
      <c r="K132" s="5"/>
    </row>
    <row r="133" spans="1:11" s="1" customFormat="1" x14ac:dyDescent="0.2">
      <c r="A133" s="9" t="s">
        <v>105</v>
      </c>
      <c r="B133" s="9" t="s">
        <v>70</v>
      </c>
      <c r="C133" s="9" t="s">
        <v>41</v>
      </c>
      <c r="D133" s="9"/>
      <c r="E133" s="9" t="s">
        <v>9</v>
      </c>
      <c r="F133" s="9"/>
      <c r="G133" s="9" t="s">
        <v>112</v>
      </c>
      <c r="H133" s="9" t="s">
        <v>112</v>
      </c>
      <c r="I133" s="9"/>
      <c r="J133" s="5"/>
      <c r="K133" s="5"/>
    </row>
    <row r="134" spans="1:11" s="1" customForma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5"/>
    </row>
    <row r="135" spans="1:11" s="1" customFormat="1" x14ac:dyDescent="0.2">
      <c r="A135" s="9" t="s">
        <v>106</v>
      </c>
      <c r="B135" s="9" t="s">
        <v>0</v>
      </c>
      <c r="C135" s="9" t="s">
        <v>1</v>
      </c>
      <c r="D135" s="9" t="s">
        <v>2</v>
      </c>
      <c r="E135" s="9"/>
      <c r="F135" s="9" t="s">
        <v>112</v>
      </c>
      <c r="G135" s="9"/>
      <c r="H135" s="9" t="s">
        <v>112</v>
      </c>
      <c r="I135" s="9" t="s">
        <v>144</v>
      </c>
      <c r="J135" s="5"/>
      <c r="K135" s="5"/>
    </row>
    <row r="136" spans="1:11" s="1" customFormat="1" x14ac:dyDescent="0.2">
      <c r="A136" s="9" t="s">
        <v>106</v>
      </c>
      <c r="B136" s="9" t="s">
        <v>4</v>
      </c>
      <c r="C136" s="9" t="s">
        <v>41</v>
      </c>
      <c r="D136" s="9" t="s">
        <v>5</v>
      </c>
      <c r="E136" s="9"/>
      <c r="F136" s="9" t="s">
        <v>112</v>
      </c>
      <c r="G136" s="9"/>
      <c r="H136" s="9" t="s">
        <v>112</v>
      </c>
      <c r="I136" s="9" t="s">
        <v>160</v>
      </c>
      <c r="J136" s="9"/>
      <c r="K136" s="5"/>
    </row>
    <row r="137" spans="1:11" s="1" customFormat="1" x14ac:dyDescent="0.2">
      <c r="A137" s="9" t="s">
        <v>106</v>
      </c>
      <c r="B137" s="9" t="s">
        <v>80</v>
      </c>
      <c r="C137" s="9" t="s">
        <v>41</v>
      </c>
      <c r="D137" s="9" t="s">
        <v>84</v>
      </c>
      <c r="E137" s="9"/>
      <c r="F137" s="9" t="s">
        <v>112</v>
      </c>
      <c r="G137" s="9"/>
      <c r="H137" s="9" t="s">
        <v>112</v>
      </c>
      <c r="I137" s="9"/>
      <c r="J137" s="5"/>
      <c r="K137" s="5"/>
    </row>
    <row r="138" spans="1:11" s="1" customFormat="1" ht="30" x14ac:dyDescent="0.2">
      <c r="A138" s="9" t="s">
        <v>106</v>
      </c>
      <c r="B138" s="9" t="s">
        <v>73</v>
      </c>
      <c r="C138" s="9" t="s">
        <v>41</v>
      </c>
      <c r="D138" s="9"/>
      <c r="E138" s="9" t="s">
        <v>171</v>
      </c>
      <c r="F138" s="9"/>
      <c r="G138" s="9" t="s">
        <v>112</v>
      </c>
      <c r="H138" s="9" t="s">
        <v>112</v>
      </c>
      <c r="I138" s="9"/>
      <c r="J138" s="5"/>
      <c r="K138" s="5"/>
    </row>
    <row r="139" spans="1:11" ht="30" x14ac:dyDescent="0.2">
      <c r="A139" s="9" t="s">
        <v>106</v>
      </c>
      <c r="B139" s="9" t="s">
        <v>108</v>
      </c>
      <c r="C139" s="9" t="s">
        <v>41</v>
      </c>
      <c r="D139" s="6"/>
      <c r="E139" s="9" t="s">
        <v>169</v>
      </c>
      <c r="F139" s="9"/>
      <c r="G139" s="9" t="s">
        <v>112</v>
      </c>
      <c r="H139" s="9" t="s">
        <v>112</v>
      </c>
      <c r="I139" s="9"/>
      <c r="J139" s="5"/>
      <c r="K139" s="5"/>
    </row>
    <row r="140" spans="1:11" ht="30" x14ac:dyDescent="0.2">
      <c r="A140" s="9" t="s">
        <v>170</v>
      </c>
      <c r="B140" s="9" t="s">
        <v>172</v>
      </c>
      <c r="C140" s="9" t="s">
        <v>173</v>
      </c>
      <c r="D140" s="6"/>
      <c r="E140" s="9" t="s">
        <v>174</v>
      </c>
      <c r="F140" s="9"/>
      <c r="G140" s="9" t="s">
        <v>112</v>
      </c>
      <c r="H140" s="9" t="s">
        <v>112</v>
      </c>
      <c r="I140" s="9"/>
      <c r="J140" s="5"/>
      <c r="K140" s="5"/>
    </row>
    <row r="141" spans="1:11" ht="30" x14ac:dyDescent="0.2">
      <c r="A141" s="9" t="s">
        <v>170</v>
      </c>
      <c r="B141" s="9" t="s">
        <v>175</v>
      </c>
      <c r="C141" s="9" t="s">
        <v>173</v>
      </c>
      <c r="D141" s="6"/>
      <c r="E141" s="9" t="s">
        <v>171</v>
      </c>
      <c r="F141" s="9"/>
      <c r="G141" s="9" t="s">
        <v>112</v>
      </c>
      <c r="H141" s="9" t="s">
        <v>112</v>
      </c>
      <c r="I141" s="9"/>
      <c r="J141" s="5"/>
      <c r="K141" s="5"/>
    </row>
    <row r="142" spans="1:11" ht="30" x14ac:dyDescent="0.2">
      <c r="A142" s="9" t="s">
        <v>170</v>
      </c>
      <c r="B142" s="9" t="s">
        <v>176</v>
      </c>
      <c r="C142" s="9" t="s">
        <v>173</v>
      </c>
      <c r="D142" s="6"/>
      <c r="E142" s="9" t="s">
        <v>171</v>
      </c>
      <c r="F142" s="9"/>
      <c r="G142" s="9" t="s">
        <v>112</v>
      </c>
      <c r="H142" s="9" t="s">
        <v>112</v>
      </c>
      <c r="I142" s="9"/>
      <c r="J142" s="5"/>
      <c r="K142" s="5"/>
    </row>
    <row r="143" spans="1:1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5"/>
    </row>
  </sheetData>
  <autoFilter ref="A1:K143"/>
  <pageMargins left="0.7" right="0.7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5"/>
  <sheetViews>
    <sheetView rightToLeft="1" workbookViewId="0">
      <selection activeCell="B11" sqref="B11"/>
    </sheetView>
  </sheetViews>
  <sheetFormatPr defaultRowHeight="14.25" x14ac:dyDescent="0.2"/>
  <cols>
    <col min="1" max="1" width="15.375" customWidth="1"/>
    <col min="2" max="2" width="17.75" customWidth="1"/>
    <col min="3" max="3" width="7" customWidth="1"/>
    <col min="4" max="4" width="8.75" customWidth="1"/>
    <col min="5" max="5" width="10.25" bestFit="1" customWidth="1"/>
    <col min="6" max="6" width="9.25" bestFit="1" customWidth="1"/>
    <col min="7" max="7" width="7.75" customWidth="1"/>
    <col min="8" max="8" width="8.625" customWidth="1"/>
    <col min="9" max="9" width="8.25" customWidth="1"/>
    <col min="10" max="10" width="14.375" bestFit="1" customWidth="1"/>
    <col min="11" max="11" width="11.5" bestFit="1" customWidth="1"/>
    <col min="12" max="12" width="10.125" bestFit="1" customWidth="1"/>
    <col min="13" max="13" width="15.5" bestFit="1" customWidth="1"/>
    <col min="14" max="14" width="10.125" bestFit="1" customWidth="1"/>
    <col min="15" max="15" width="9.375" bestFit="1" customWidth="1"/>
    <col min="16" max="16" width="11.125" bestFit="1" customWidth="1"/>
    <col min="17" max="17" width="13.5" bestFit="1" customWidth="1"/>
    <col min="18" max="18" width="7.625" customWidth="1"/>
    <col min="19" max="19" width="10" bestFit="1" customWidth="1"/>
    <col min="20" max="20" width="12.125" bestFit="1" customWidth="1"/>
    <col min="21" max="21" width="10.5" bestFit="1" customWidth="1"/>
    <col min="22" max="22" width="8.75" customWidth="1"/>
    <col min="23" max="23" width="8.125" customWidth="1"/>
  </cols>
  <sheetData>
    <row r="3" spans="1:2" x14ac:dyDescent="0.2">
      <c r="A3" s="19" t="s">
        <v>125</v>
      </c>
      <c r="B3" t="s">
        <v>139</v>
      </c>
    </row>
    <row r="4" spans="1:2" x14ac:dyDescent="0.2">
      <c r="A4" s="20" t="s">
        <v>137</v>
      </c>
      <c r="B4" s="21">
        <v>3</v>
      </c>
    </row>
    <row r="5" spans="1:2" x14ac:dyDescent="0.2">
      <c r="A5" s="20" t="s">
        <v>27</v>
      </c>
      <c r="B5" s="21">
        <v>5</v>
      </c>
    </row>
    <row r="6" spans="1:2" x14ac:dyDescent="0.2">
      <c r="A6" s="20" t="s">
        <v>121</v>
      </c>
      <c r="B6" s="21">
        <v>4</v>
      </c>
    </row>
    <row r="7" spans="1:2" x14ac:dyDescent="0.2">
      <c r="A7" s="20" t="s">
        <v>86</v>
      </c>
      <c r="B7" s="21">
        <v>2</v>
      </c>
    </row>
    <row r="8" spans="1:2" x14ac:dyDescent="0.2">
      <c r="A8" s="20" t="s">
        <v>36</v>
      </c>
      <c r="B8" s="21">
        <v>3</v>
      </c>
    </row>
    <row r="9" spans="1:2" x14ac:dyDescent="0.2">
      <c r="A9" s="20" t="s">
        <v>4</v>
      </c>
      <c r="B9" s="21">
        <v>4</v>
      </c>
    </row>
    <row r="10" spans="1:2" x14ac:dyDescent="0.2">
      <c r="A10" s="20" t="s">
        <v>82</v>
      </c>
      <c r="B10" s="21">
        <v>4</v>
      </c>
    </row>
    <row r="11" spans="1:2" x14ac:dyDescent="0.2">
      <c r="A11" s="20" t="s">
        <v>91</v>
      </c>
      <c r="B11" s="21">
        <v>3</v>
      </c>
    </row>
    <row r="12" spans="1:2" x14ac:dyDescent="0.2">
      <c r="A12" s="20" t="s">
        <v>37</v>
      </c>
      <c r="B12" s="21">
        <v>2</v>
      </c>
    </row>
    <row r="13" spans="1:2" x14ac:dyDescent="0.2">
      <c r="A13" s="20" t="s">
        <v>42</v>
      </c>
      <c r="B13" s="21">
        <v>1</v>
      </c>
    </row>
    <row r="14" spans="1:2" x14ac:dyDescent="0.2">
      <c r="A14" s="20" t="s">
        <v>6</v>
      </c>
      <c r="B14" s="21">
        <v>4</v>
      </c>
    </row>
    <row r="15" spans="1:2" x14ac:dyDescent="0.2">
      <c r="A15" s="20" t="s">
        <v>0</v>
      </c>
      <c r="B15" s="21">
        <v>8</v>
      </c>
    </row>
    <row r="16" spans="1:2" x14ac:dyDescent="0.2">
      <c r="A16" s="20" t="s">
        <v>31</v>
      </c>
      <c r="B16" s="21">
        <v>2</v>
      </c>
    </row>
    <row r="17" spans="1:2" x14ac:dyDescent="0.2">
      <c r="A17" s="20" t="s">
        <v>78</v>
      </c>
      <c r="B17" s="21">
        <v>3</v>
      </c>
    </row>
    <row r="18" spans="1:2" x14ac:dyDescent="0.2">
      <c r="A18" s="20" t="s">
        <v>80</v>
      </c>
      <c r="B18" s="21">
        <v>3</v>
      </c>
    </row>
    <row r="19" spans="1:2" x14ac:dyDescent="0.2">
      <c r="A19" s="20" t="s">
        <v>101</v>
      </c>
      <c r="B19" s="21">
        <v>3</v>
      </c>
    </row>
    <row r="20" spans="1:2" x14ac:dyDescent="0.2">
      <c r="A20" s="20" t="s">
        <v>136</v>
      </c>
      <c r="B20" s="21">
        <v>6</v>
      </c>
    </row>
    <row r="21" spans="1:2" x14ac:dyDescent="0.2">
      <c r="A21" s="20" t="s">
        <v>96</v>
      </c>
      <c r="B21" s="21">
        <v>3</v>
      </c>
    </row>
    <row r="22" spans="1:2" x14ac:dyDescent="0.2">
      <c r="A22" s="20" t="s">
        <v>140</v>
      </c>
      <c r="B22" s="21">
        <v>4</v>
      </c>
    </row>
    <row r="23" spans="1:2" x14ac:dyDescent="0.2">
      <c r="A23" s="20" t="s">
        <v>141</v>
      </c>
      <c r="B23" s="21">
        <v>3</v>
      </c>
    </row>
    <row r="24" spans="1:2" x14ac:dyDescent="0.2">
      <c r="A24" s="20" t="s">
        <v>142</v>
      </c>
      <c r="B24" s="21">
        <v>2</v>
      </c>
    </row>
    <row r="25" spans="1:2" x14ac:dyDescent="0.2">
      <c r="A25" s="20" t="s">
        <v>126</v>
      </c>
      <c r="B25" s="21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8"/>
  <sheetViews>
    <sheetView rightToLeft="1" workbookViewId="0">
      <selection activeCell="B7" sqref="B7"/>
    </sheetView>
  </sheetViews>
  <sheetFormatPr defaultRowHeight="14.25" x14ac:dyDescent="0.2"/>
  <cols>
    <col min="1" max="1" width="15.25" customWidth="1"/>
    <col min="2" max="2" width="16.75" customWidth="1"/>
    <col min="3" max="3" width="17.875" bestFit="1" customWidth="1"/>
    <col min="4" max="4" width="17.875" customWidth="1"/>
    <col min="5" max="5" width="16.5" customWidth="1"/>
    <col min="6" max="6" width="11.375" bestFit="1" customWidth="1"/>
    <col min="7" max="7" width="11.75" bestFit="1" customWidth="1"/>
    <col min="8" max="8" width="12.25" bestFit="1" customWidth="1"/>
    <col min="9" max="9" width="13.125" bestFit="1" customWidth="1"/>
    <col min="10" max="10" width="13.625" bestFit="1" customWidth="1"/>
    <col min="11" max="11" width="15.25" bestFit="1" customWidth="1"/>
    <col min="12" max="12" width="15.75" bestFit="1" customWidth="1"/>
    <col min="13" max="13" width="4.625" customWidth="1"/>
    <col min="14" max="14" width="13.75" bestFit="1" customWidth="1"/>
    <col min="15" max="15" width="8.625" customWidth="1"/>
    <col min="16" max="16" width="5.625" customWidth="1"/>
    <col min="17" max="17" width="4.875" customWidth="1"/>
    <col min="18" max="18" width="8.125" customWidth="1"/>
  </cols>
  <sheetData>
    <row r="3" spans="1:5" x14ac:dyDescent="0.2">
      <c r="A3" s="26" t="s">
        <v>125</v>
      </c>
      <c r="B3" s="26" t="s">
        <v>129</v>
      </c>
      <c r="C3" s="26" t="s">
        <v>130</v>
      </c>
      <c r="D3" s="26" t="s">
        <v>131</v>
      </c>
      <c r="E3" s="26" t="s">
        <v>132</v>
      </c>
    </row>
    <row r="4" spans="1:5" x14ac:dyDescent="0.2">
      <c r="A4" s="23" t="s">
        <v>2</v>
      </c>
      <c r="B4" s="24">
        <v>13</v>
      </c>
      <c r="C4" s="25">
        <v>0.19402985074626866</v>
      </c>
      <c r="D4" s="25">
        <v>0.19</v>
      </c>
      <c r="E4" s="25">
        <f>GETPIVOTDATA("ספירה של שם החבר2",$A$3,"סיעה","מרצ")-D4</f>
        <v>4.0298507462686595E-3</v>
      </c>
    </row>
    <row r="5" spans="1:5" x14ac:dyDescent="0.2">
      <c r="A5" s="23" t="s">
        <v>5</v>
      </c>
      <c r="B5" s="24">
        <v>9</v>
      </c>
      <c r="C5" s="25">
        <v>0.13432835820895522</v>
      </c>
      <c r="D5" s="25">
        <v>0.14000000000000001</v>
      </c>
      <c r="E5" s="25">
        <f>GETPIVOTDATA("ספירה של שם החבר2",$A$3,"סיעה","דרך חדשה")-D5</f>
        <v>-5.6716417910447903E-3</v>
      </c>
    </row>
    <row r="6" spans="1:5" x14ac:dyDescent="0.2">
      <c r="A6" s="23" t="s">
        <v>7</v>
      </c>
      <c r="B6" s="24">
        <v>4</v>
      </c>
      <c r="C6" s="25">
        <v>5.9701492537313432E-2</v>
      </c>
      <c r="D6" s="25">
        <v>0.05</v>
      </c>
      <c r="E6" s="25">
        <f>GETPIVOTDATA("ספירה של שם החבר2",$A$3,"סיעה","הרשימה שלנו")-D6</f>
        <v>9.7014925373134289E-3</v>
      </c>
    </row>
    <row r="7" spans="1:5" x14ac:dyDescent="0.2">
      <c r="A7" s="23" t="s">
        <v>84</v>
      </c>
      <c r="B7" s="24">
        <v>3</v>
      </c>
      <c r="C7" s="25">
        <v>4.4776119402985072E-2</v>
      </c>
      <c r="D7" s="25">
        <v>0.05</v>
      </c>
      <c r="E7" s="25">
        <f>GETPIVOTDATA("ספירה של שם החבר2",$A$3,"סיעה","כפר סבא אחת ")-D7</f>
        <v>-5.2238805970149307E-3</v>
      </c>
    </row>
    <row r="8" spans="1:5" x14ac:dyDescent="0.2">
      <c r="A8" s="23" t="s">
        <v>85</v>
      </c>
      <c r="B8" s="24">
        <v>9</v>
      </c>
      <c r="C8" s="25">
        <v>0.13432835820895522</v>
      </c>
      <c r="D8" s="25">
        <v>0.14000000000000001</v>
      </c>
      <c r="E8" s="25">
        <f>GETPIVOTDATA("ספירה של שם החבר2",$A$3,"סיעה","כפר סבא בראש")-D8</f>
        <v>-5.6716417910447903E-3</v>
      </c>
    </row>
    <row r="9" spans="1:5" x14ac:dyDescent="0.2">
      <c r="A9" s="23" t="s">
        <v>83</v>
      </c>
      <c r="B9" s="24">
        <v>9</v>
      </c>
      <c r="C9" s="25">
        <v>0.13432835820895522</v>
      </c>
      <c r="D9" s="25">
        <v>0.14000000000000001</v>
      </c>
      <c r="E9" s="25">
        <f>GETPIVOTDATA("ספירה של שם החבר2",$A$3,"סיעה","כפר סבא מתקדמת ")-D9</f>
        <v>-5.6716417910447903E-3</v>
      </c>
    </row>
    <row r="10" spans="1:5" x14ac:dyDescent="0.2">
      <c r="A10" s="23" t="s">
        <v>28</v>
      </c>
      <c r="B10" s="24">
        <v>5</v>
      </c>
      <c r="C10" s="25">
        <v>7.4626865671641784E-2</v>
      </c>
      <c r="D10" s="25">
        <v>0.05</v>
      </c>
      <c r="E10" s="25">
        <f>GETPIVOTDATA("ספירה של שם החבר2",$A$3,"סיעה","ליכוד")-D10</f>
        <v>2.4626865671641782E-2</v>
      </c>
    </row>
    <row r="11" spans="1:5" x14ac:dyDescent="0.2">
      <c r="A11" s="23" t="s">
        <v>32</v>
      </c>
      <c r="B11" s="24">
        <v>9</v>
      </c>
      <c r="C11" s="25">
        <v>0.13432835820895522</v>
      </c>
      <c r="D11" s="25">
        <v>0.14000000000000001</v>
      </c>
      <c r="E11" s="25">
        <f>GETPIVOTDATA("ספירה של שם החבר2",$A$3,"סיעה","תנופה")-D11</f>
        <v>-5.6716417910447903E-3</v>
      </c>
    </row>
    <row r="12" spans="1:5" x14ac:dyDescent="0.2">
      <c r="A12" s="23" t="s">
        <v>34</v>
      </c>
      <c r="B12" s="24">
        <v>6</v>
      </c>
      <c r="C12" s="25">
        <v>8.9552238805970144E-2</v>
      </c>
      <c r="D12" s="25">
        <v>0.1</v>
      </c>
      <c r="E12" s="25">
        <f>GETPIVOTDATA("ספירה של שם החבר2",$A$3,"סיעה","תפוח")-D12</f>
        <v>-1.0447761194029861E-2</v>
      </c>
    </row>
    <row r="13" spans="1:5" x14ac:dyDescent="0.2">
      <c r="A13" s="20" t="s">
        <v>126</v>
      </c>
      <c r="B13" s="21">
        <v>67</v>
      </c>
      <c r="C13" s="22">
        <v>1</v>
      </c>
    </row>
    <row r="19" spans="1:4" x14ac:dyDescent="0.2">
      <c r="A19" s="20"/>
    </row>
    <row r="20" spans="1:4" x14ac:dyDescent="0.2">
      <c r="A20" s="20"/>
      <c r="C20" s="22"/>
      <c r="D20" s="22"/>
    </row>
    <row r="21" spans="1:4" x14ac:dyDescent="0.2">
      <c r="A21" s="20"/>
      <c r="C21" s="22"/>
      <c r="D21" s="22"/>
    </row>
    <row r="22" spans="1:4" x14ac:dyDescent="0.2">
      <c r="A22" s="20"/>
      <c r="C22" s="22"/>
      <c r="D22" s="22"/>
    </row>
    <row r="23" spans="1:4" x14ac:dyDescent="0.2">
      <c r="A23" s="20"/>
      <c r="C23" s="22"/>
      <c r="D23" s="22"/>
    </row>
    <row r="24" spans="1:4" x14ac:dyDescent="0.2">
      <c r="A24" s="20"/>
      <c r="C24" s="22"/>
      <c r="D24" s="22"/>
    </row>
    <row r="25" spans="1:4" x14ac:dyDescent="0.2">
      <c r="A25" s="20"/>
      <c r="C25" s="22"/>
      <c r="D25" s="22"/>
    </row>
    <row r="26" spans="1:4" x14ac:dyDescent="0.2">
      <c r="A26" s="20"/>
      <c r="C26" s="22"/>
      <c r="D26" s="22"/>
    </row>
    <row r="27" spans="1:4" x14ac:dyDescent="0.2">
      <c r="A27" s="20"/>
      <c r="C27" s="22"/>
      <c r="D27" s="22"/>
    </row>
    <row r="28" spans="1:4" x14ac:dyDescent="0.2">
      <c r="A28" s="20"/>
      <c r="C28" s="22"/>
      <c r="D28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6"/>
  <sheetViews>
    <sheetView rightToLeft="1" workbookViewId="0">
      <selection activeCell="B4" sqref="B4"/>
    </sheetView>
  </sheetViews>
  <sheetFormatPr defaultRowHeight="14.25" x14ac:dyDescent="0.2"/>
  <cols>
    <col min="1" max="1" width="12" customWidth="1"/>
    <col min="2" max="2" width="13" customWidth="1"/>
    <col min="3" max="3" width="14" bestFit="1" customWidth="1"/>
  </cols>
  <sheetData>
    <row r="3" spans="1:3" x14ac:dyDescent="0.2">
      <c r="A3" s="19" t="s">
        <v>125</v>
      </c>
      <c r="B3" t="s">
        <v>127</v>
      </c>
      <c r="C3" t="s">
        <v>133</v>
      </c>
    </row>
    <row r="4" spans="1:3" x14ac:dyDescent="0.2">
      <c r="A4" s="20" t="s">
        <v>113</v>
      </c>
      <c r="B4" s="21">
        <v>22</v>
      </c>
      <c r="C4" s="22">
        <v>0.30555555555555558</v>
      </c>
    </row>
    <row r="5" spans="1:3" x14ac:dyDescent="0.2">
      <c r="A5" s="20" t="s">
        <v>112</v>
      </c>
      <c r="B5" s="21">
        <v>50</v>
      </c>
      <c r="C5" s="22">
        <v>0.69444444444444442</v>
      </c>
    </row>
    <row r="6" spans="1:3" x14ac:dyDescent="0.2">
      <c r="A6" s="20" t="s">
        <v>126</v>
      </c>
      <c r="B6" s="21">
        <v>72</v>
      </c>
      <c r="C6" s="22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"/>
  <sheetViews>
    <sheetView rightToLeft="1" workbookViewId="0">
      <selection activeCell="B9" sqref="B9"/>
    </sheetView>
  </sheetViews>
  <sheetFormatPr defaultRowHeight="14.25" x14ac:dyDescent="0.2"/>
  <cols>
    <col min="1" max="1" width="12" customWidth="1"/>
    <col min="2" max="2" width="16.75" customWidth="1"/>
    <col min="3" max="3" width="17.875" bestFit="1" customWidth="1"/>
  </cols>
  <sheetData>
    <row r="3" spans="1:3" x14ac:dyDescent="0.2">
      <c r="A3" s="19" t="s">
        <v>125</v>
      </c>
      <c r="B3" t="s">
        <v>129</v>
      </c>
      <c r="C3" t="s">
        <v>130</v>
      </c>
    </row>
    <row r="4" spans="1:3" x14ac:dyDescent="0.2">
      <c r="A4" s="20" t="s">
        <v>113</v>
      </c>
      <c r="B4" s="21">
        <v>37</v>
      </c>
      <c r="C4" s="22">
        <v>0.29838709677419356</v>
      </c>
    </row>
    <row r="5" spans="1:3" x14ac:dyDescent="0.2">
      <c r="A5" s="20" t="s">
        <v>112</v>
      </c>
      <c r="B5" s="21">
        <v>79</v>
      </c>
      <c r="C5" s="22">
        <v>0.63709677419354838</v>
      </c>
    </row>
    <row r="6" spans="1:3" x14ac:dyDescent="0.2">
      <c r="A6" s="20" t="s">
        <v>118</v>
      </c>
      <c r="B6" s="21">
        <v>8</v>
      </c>
      <c r="C6" s="22">
        <v>6.4516129032258063E-2</v>
      </c>
    </row>
    <row r="7" spans="1:3" x14ac:dyDescent="0.2">
      <c r="A7" s="20" t="s">
        <v>126</v>
      </c>
      <c r="B7" s="21">
        <v>124</v>
      </c>
      <c r="C7" s="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1</vt:i4>
      </vt:variant>
    </vt:vector>
  </HeadingPairs>
  <TitlesOfParts>
    <vt:vector size="6" baseType="lpstr">
      <vt:lpstr>ועדות</vt:lpstr>
      <vt:lpstr>כמות ועדות לחבר</vt:lpstr>
      <vt:lpstr>מפתח סיעתי</vt:lpstr>
      <vt:lpstr>מגדר חברי מועצה</vt:lpstr>
      <vt:lpstr>מגדר משוקלל</vt:lpstr>
      <vt:lpstr>ועדות!WPrint_Area_W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שיבוץ ועדות ישיבת מועצה 06.02.2019</dc:title>
  <dc:creator>user</dc:creator>
  <cp:lastModifiedBy>ksuser</cp:lastModifiedBy>
  <dcterms:created xsi:type="dcterms:W3CDTF">2019-02-01T07:37:37Z</dcterms:created>
  <dcterms:modified xsi:type="dcterms:W3CDTF">2019-02-26T13:38:20Z</dcterms:modified>
</cp:coreProperties>
</file>