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אתר 2022\פרוטוקולים ועדת התקשרויות 2022 רחלי\"/>
    </mc:Choice>
  </mc:AlternateContent>
  <xr:revisionPtr revIDLastSave="0" documentId="8_{CDC686BB-2A80-4B77-AD61-91C7FE063B67}" xr6:coauthVersionLast="47" xr6:coauthVersionMax="47" xr10:uidLastSave="{00000000-0000-0000-0000-000000000000}"/>
  <bookViews>
    <workbookView xWindow="-120" yWindow="-120" windowWidth="29040" windowHeight="15840" xr2:uid="{D8593BB7-3D61-4759-869E-14E4064585B0}"/>
  </bookViews>
  <sheets>
    <sheet name="2022-3 8-2-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 l="1"/>
  <c r="L11" i="1" s="1"/>
  <c r="M11" i="1" s="1"/>
  <c r="R11" i="1" s="1"/>
  <c r="L8" i="1"/>
  <c r="M8" i="1" s="1"/>
  <c r="R8" i="1" s="1"/>
</calcChain>
</file>

<file path=xl/sharedStrings.xml><?xml version="1.0" encoding="utf-8"?>
<sst xmlns="http://schemas.openxmlformats.org/spreadsheetml/2006/main" count="48" uniqueCount="44">
  <si>
    <t>פרוטוקול ועדת התקשרויות מס' 2022-03 תאריך: 08/02/2022</t>
  </si>
  <si>
    <t>משתתפים: יובל בודניצקי - מנכ"ל העירייה, צחי בן אדרת-מ"מ גזבר, אלון בן זקן - יועמ"ש,  רעות סימונס -מ"מ רכזת הוועדה, מהנדסת העיר- עליזה זיידלר גרנות, מנהלים רלוונטים</t>
  </si>
  <si>
    <t>הערות:  לאור הדחיפות מועבר בסבב מיילים</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</si>
  <si>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</si>
  <si>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</si>
  <si>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</si>
  <si>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</si>
  <si>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</si>
  <si>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</si>
  <si>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</si>
  <si>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</si>
  <si>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</si>
  <si>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</si>
  <si>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</si>
  <si>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</si>
  <si>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</si>
  <si>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</si>
  <si>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מאגר יועצים</t>
  </si>
  <si>
    <t>החלטת ועדה</t>
  </si>
  <si>
    <t>הערות להחלטה</t>
  </si>
  <si>
    <t>אחוז הנחה מבוקש</t>
  </si>
  <si>
    <t>סה"כ שכ"ט מירבי מאושר להתקשרות  (כולל מע"מ)</t>
  </si>
  <si>
    <t>סטטוס טיפול</t>
  </si>
  <si>
    <t>החלטה מס' 2022-03-01</t>
  </si>
  <si>
    <t>הגדלת התקשרות - שירותים משפטיים בתחום תעופה ונתיבי טיסה</t>
  </si>
  <si>
    <t>יועמ"ש העיריה-  עו"ד אלון בן זקן</t>
  </si>
  <si>
    <t>יעוץ משפטי</t>
  </si>
  <si>
    <t>יועמ"ש</t>
  </si>
  <si>
    <t>עו"ד אבנר ירקוני</t>
  </si>
  <si>
    <t>סכום שעתי</t>
  </si>
  <si>
    <t>V</t>
  </si>
  <si>
    <t>אושרה ההצעה לפי סעיף 3.20 לנוהל התקשרויות</t>
  </si>
  <si>
    <t>אושר פה אחד</t>
  </si>
  <si>
    <t>הופץ</t>
  </si>
  <si>
    <t>בהמשך להחלטה מס' 2021-02-02 מבקשים הגדלת התקשרות לפי סעיף 3.20 לנוהל התקשרויות</t>
  </si>
  <si>
    <t>החלטה מס' 2022-03-02</t>
  </si>
  <si>
    <t>בדיקת כלכלית בכל הקשור לחוק נהרי במוסדות מוכש"ר כ"ס</t>
  </si>
  <si>
    <t>אגף החינוך - דריה אלקינד</t>
  </si>
  <si>
    <t>יעוץ פיננסי</t>
  </si>
  <si>
    <t>חינוך</t>
  </si>
  <si>
    <t>רו"ח רון פישמן</t>
  </si>
  <si>
    <t>סכום קבוע</t>
  </si>
  <si>
    <t>מבקשים לאשר את המציע כספק יחיד לאור מומחיותו והכרותו עם התחום וכן הכרותו  האמור וזאת לפי סעיף 3.20 לנוהל התקשרויות. משרד עו"ד פישמן נותן לעיריית כ"ס מזה שנים רבות שירותי ייעוץ בתחום מיצוי הכנסות ובדיקות כלכליות והוא בקיא מאוד בנתוני מערכת החינוך בעיר ובתקציביה</t>
  </si>
  <si>
    <t>הרינו מאשרים כי כל הנושאים מועלים מאושרים כפטורים ממכרז לפי תקנה 3(8) לתקנות העיריות (מכרזים) תשמ"ח-1987 וכי הועדה סבורה כי אין להם עדיפות למכרז פומבי.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</si>
</sst>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quot;₪&quot;\ #,##0.00"/>
    <numFmt numFmtId="166" formatCode="_(&quot;₪&quot;* #,##0.00_);_(&quot;₪&quot;* \(#,##0.00\);_(&quot;₪&quot;* &quot;-&quot;??_);_(@_)"/>
  </numFmts>
  <fonts count="14" x14ac:knownFonts="1">
    <font>
      <sz val="11"/>
      <color theme="1"/>
      <name val="Arial"/>
      <family val="2"/>
      <charset val="177"/>
      <scheme val="minor"/>
    </font>
    <font>
      <sz val="11"/>
      <color rgb="FF006100"/>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0"/>
      <name val="Arial"/>
      <family val="2"/>
    </font>
    <font>
      <sz val="10"/>
      <color theme="1"/>
      <name val="Arial"/>
      <family val="2"/>
      <scheme val="minor"/>
    </font>
    <font>
      <sz val="10"/>
      <name val="Arial"/>
      <family val="2"/>
      <charset val="177"/>
      <scheme val="minor"/>
    </font>
    <font>
      <sz val="9"/>
      <name val="Arial"/>
      <family val="2"/>
      <charset val="177"/>
      <scheme val="minor"/>
    </font>
    <font>
      <b/>
      <sz val="10"/>
      <color theme="1"/>
      <name val="Arial"/>
      <family val="2"/>
      <scheme val="minor"/>
    </font>
    <font>
      <b/>
      <sz val="9"/>
      <name val="Arial"/>
      <family val="2"/>
    </font>
    <font>
      <sz val="12"/>
      <name val="Arial"/>
      <family val="2"/>
      <scheme val="minor"/>
    </font>
    <font>
      <sz val="11"/>
      <color theme="1"/>
      <name val="Arial"/>
      <family val="2"/>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41">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6" fillId="0" borderId="4" xfId="0" applyFont="1" applyBorder="1" applyAlignment="1">
      <alignment horizontal="center" vertical="center" wrapText="1" readingOrder="2"/>
    </xf>
    <xf numFmtId="0" fontId="7" fillId="0" borderId="4" xfId="0" applyFont="1" applyBorder="1" applyAlignment="1">
      <alignment horizontal="center" vertical="center" wrapText="1" readingOrder="2"/>
    </xf>
    <xf numFmtId="3" fontId="6" fillId="0" borderId="1" xfId="0" applyNumberFormat="1" applyFont="1" applyBorder="1" applyAlignment="1">
      <alignment horizontal="center" vertical="center" wrapText="1" readingOrder="2"/>
    </xf>
    <xf numFmtId="0" fontId="8" fillId="6" borderId="1" xfId="2" applyFont="1" applyFill="1" applyBorder="1" applyAlignment="1">
      <alignment horizontal="center" vertical="center" wrapText="1" readingOrder="2"/>
    </xf>
    <xf numFmtId="3" fontId="6" fillId="6" borderId="1" xfId="0" applyNumberFormat="1" applyFont="1" applyFill="1" applyBorder="1" applyAlignment="1">
      <alignment horizontal="center" vertical="center" wrapText="1" readingOrder="2"/>
    </xf>
    <xf numFmtId="165" fontId="6" fillId="6" borderId="1" xfId="0" applyNumberFormat="1" applyFont="1" applyFill="1" applyBorder="1" applyAlignment="1">
      <alignment horizontal="center" vertical="center" wrapText="1" readingOrder="2"/>
    </xf>
    <xf numFmtId="165" fontId="8" fillId="6" borderId="1" xfId="2" applyNumberFormat="1" applyFont="1" applyFill="1" applyBorder="1" applyAlignment="1">
      <alignment horizontal="center" vertical="center" wrapText="1" readingOrder="2"/>
    </xf>
    <xf numFmtId="1" fontId="6" fillId="6" borderId="1" xfId="0" applyNumberFormat="1" applyFont="1" applyFill="1" applyBorder="1" applyAlignment="1">
      <alignment horizontal="center" vertical="center" wrapText="1" readingOrder="2"/>
    </xf>
    <xf numFmtId="165" fontId="9" fillId="6" borderId="1" xfId="2" applyNumberFormat="1" applyFont="1" applyFill="1" applyBorder="1" applyAlignment="1">
      <alignment horizontal="center" vertical="center" wrapText="1" readingOrder="2"/>
    </xf>
    <xf numFmtId="0" fontId="6" fillId="6" borderId="1" xfId="0" applyFont="1" applyFill="1" applyBorder="1" applyAlignment="1">
      <alignment horizontal="center" vertical="center" wrapText="1" readingOrder="2"/>
    </xf>
    <xf numFmtId="0" fontId="10" fillId="0" borderId="1" xfId="0" applyFont="1" applyBorder="1" applyAlignment="1">
      <alignment horizontal="center" vertical="center" wrapText="1"/>
    </xf>
    <xf numFmtId="0" fontId="4" fillId="0" borderId="4" xfId="0" applyFont="1" applyBorder="1" applyAlignment="1">
      <alignment horizontal="center" vertical="center" wrapText="1" readingOrder="2"/>
    </xf>
    <xf numFmtId="0" fontId="11" fillId="0" borderId="4" xfId="0" applyFont="1" applyBorder="1" applyAlignment="1">
      <alignment horizontal="center" vertical="center" wrapText="1" readingOrder="2"/>
    </xf>
    <xf numFmtId="165" fontId="5" fillId="7" borderId="4" xfId="0" applyNumberFormat="1" applyFont="1" applyFill="1" applyBorder="1" applyAlignment="1">
      <alignment horizontal="center" vertical="center" wrapText="1" readingOrder="2"/>
    </xf>
    <xf numFmtId="166" fontId="1" fillId="0" borderId="4" xfId="1" applyNumberFormat="1" applyFill="1" applyBorder="1" applyAlignment="1">
      <alignment horizontal="center" vertical="center" wrapText="1"/>
    </xf>
    <xf numFmtId="0" fontId="12" fillId="0" borderId="0" xfId="0" applyFont="1"/>
    <xf numFmtId="0" fontId="7" fillId="0" borderId="0" xfId="0" applyFont="1" applyAlignment="1">
      <alignment horizontal="center" vertical="center"/>
    </xf>
    <xf numFmtId="0" fontId="5" fillId="0" borderId="0" xfId="0" applyFont="1" applyAlignment="1">
      <alignment horizontal="center" vertical="center" readingOrder="2"/>
    </xf>
    <xf numFmtId="0" fontId="4" fillId="0" borderId="0" xfId="0" applyFont="1" applyAlignment="1">
      <alignment horizontal="right" vertical="center" wrapText="1" readingOrder="2"/>
    </xf>
    <xf numFmtId="0" fontId="13" fillId="0" borderId="0" xfId="0" applyFont="1" applyAlignment="1">
      <alignment horizontal="right" vertical="center" readingOrder="2"/>
    </xf>
    <xf numFmtId="0" fontId="0" fillId="0" borderId="0" xfId="0" applyAlignment="1">
      <alignment readingOrder="2"/>
    </xf>
    <xf numFmtId="164" fontId="0" fillId="0" borderId="0" xfId="0" applyNumberFormat="1" applyAlignment="1">
      <alignment readingOrder="2"/>
    </xf>
    <xf numFmtId="0" fontId="12" fillId="0" borderId="0" xfId="0" applyFont="1" applyAlignment="1">
      <alignment readingOrder="2"/>
    </xf>
    <xf numFmtId="49" fontId="5" fillId="5" borderId="2" xfId="0" applyNumberFormat="1" applyFont="1" applyFill="1" applyBorder="1" applyAlignment="1">
      <alignment horizontal="center" vertical="center" readingOrder="2"/>
    </xf>
    <xf numFmtId="49" fontId="5" fillId="5" borderId="3" xfId="0" applyNumberFormat="1" applyFont="1" applyFill="1" applyBorder="1" applyAlignment="1">
      <alignment horizontal="center" vertical="center" readingOrder="2"/>
    </xf>
    <xf numFmtId="0" fontId="5" fillId="0" borderId="4" xfId="0" applyFont="1" applyBorder="1" applyAlignment="1">
      <alignment horizontal="center" vertical="center" readingOrder="2"/>
    </xf>
    <xf numFmtId="0" fontId="5" fillId="0" borderId="5" xfId="0" applyFont="1" applyBorder="1" applyAlignment="1">
      <alignment horizontal="center" vertical="center" readingOrder="2"/>
    </xf>
    <xf numFmtId="0" fontId="4" fillId="0" borderId="2" xfId="0" applyFont="1" applyBorder="1" applyAlignment="1">
      <alignment horizontal="right" vertical="center" wrapText="1" readingOrder="2"/>
    </xf>
    <xf numFmtId="0" fontId="4" fillId="0" borderId="3" xfId="0" applyFont="1" applyBorder="1" applyAlignment="1">
      <alignment horizontal="right" vertical="center" wrapText="1" readingOrder="2"/>
    </xf>
    <xf numFmtId="0" fontId="0" fillId="0" borderId="1" xfId="0" applyBorder="1" applyAlignment="1">
      <alignment horizontal="center" readingOrder="2"/>
    </xf>
    <xf numFmtId="0" fontId="3" fillId="4" borderId="1" xfId="0" applyFont="1" applyFill="1" applyBorder="1" applyAlignment="1">
      <alignment horizontal="center" vertical="center" readingOrder="2"/>
    </xf>
    <xf numFmtId="0" fontId="4" fillId="4" borderId="1"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cellXfs>
  <cellStyles count="3">
    <cellStyle name="Normal" xfId="0" builtinId="0"/>
    <cellStyle name="טוב" xfId="1" builtinId="26"/>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9D1BE-4DBC-4A04-854D-447A4DFBBFBD}">
  <dimension ref="A1:U15"/>
  <sheetViews>
    <sheetView rightToLeft="1" tabSelected="1" workbookViewId="0">
      <selection sqref="A1:A6"/>
    </sheetView>
  </sheetViews>
  <sheetFormatPr defaultColWidth="8.75" defaultRowHeight="15" x14ac:dyDescent="0.2"/>
  <cols>
    <col min="1" max="1" width="4.25" customWidth="1"/>
    <col min="2" max="2" width="21.125" bestFit="1" customWidth="1"/>
    <col min="4" max="4" width="10.875" bestFit="1" customWidth="1"/>
    <col min="5" max="5" width="11.25" customWidth="1"/>
    <col min="7" max="7" width="7.25" customWidth="1"/>
    <col min="8" max="8" width="7.75" customWidth="1"/>
    <col min="9" max="9" width="10.25" bestFit="1" customWidth="1"/>
    <col min="10" max="10" width="10.75" bestFit="1" customWidth="1"/>
    <col min="11" max="11" width="10.25" customWidth="1"/>
    <col min="12" max="12" width="12.125" style="27" bestFit="1" customWidth="1"/>
    <col min="13" max="13" width="13.625" style="28" bestFit="1" customWidth="1"/>
    <col min="14" max="14" width="10.875" style="28" customWidth="1"/>
    <col min="15" max="15" width="13.875" customWidth="1"/>
    <col min="16" max="16" width="22.5" style="29" customWidth="1"/>
    <col min="17" max="17" width="12.75" style="29" customWidth="1"/>
    <col min="18" max="18" width="15" style="29" customWidth="1"/>
    <col min="19" max="19" width="10.875" style="22" customWidth="1"/>
  </cols>
  <sheetData>
    <row r="1" spans="1:21" ht="20.25" x14ac:dyDescent="0.2">
      <c r="A1" s="36"/>
      <c r="B1" s="37" t="s">
        <v>0</v>
      </c>
      <c r="C1" s="37"/>
      <c r="D1" s="37"/>
      <c r="E1" s="37"/>
      <c r="F1" s="37"/>
      <c r="G1" s="37"/>
      <c r="H1" s="37"/>
      <c r="I1" s="37"/>
      <c r="J1" s="37"/>
      <c r="K1" s="37"/>
      <c r="L1" s="37"/>
      <c r="M1" s="37"/>
      <c r="N1" s="37"/>
      <c r="O1" s="37"/>
      <c r="P1" s="37"/>
      <c r="Q1" s="37"/>
      <c r="R1" s="37"/>
      <c r="S1" s="37"/>
    </row>
    <row r="2" spans="1:21" ht="14.25" x14ac:dyDescent="0.2">
      <c r="A2" s="36"/>
      <c r="B2" s="38" t="s">
        <v>1</v>
      </c>
      <c r="C2" s="38"/>
      <c r="D2" s="38"/>
      <c r="E2" s="38"/>
      <c r="F2" s="38"/>
      <c r="G2" s="38"/>
      <c r="H2" s="38"/>
      <c r="I2" s="38"/>
      <c r="J2" s="38"/>
      <c r="K2" s="38"/>
      <c r="L2" s="38"/>
      <c r="M2" s="38"/>
      <c r="N2" s="38"/>
      <c r="O2" s="38"/>
      <c r="P2" s="38"/>
      <c r="Q2" s="38"/>
      <c r="R2" s="38"/>
      <c r="S2" s="38"/>
    </row>
    <row r="3" spans="1:21" ht="15.75" x14ac:dyDescent="0.2">
      <c r="A3" s="36"/>
      <c r="B3" s="39" t="s">
        <v>2</v>
      </c>
      <c r="C3" s="39"/>
      <c r="D3" s="39"/>
      <c r="E3" s="39"/>
      <c r="F3" s="39"/>
      <c r="G3" s="39"/>
      <c r="H3" s="39"/>
      <c r="I3" s="39"/>
      <c r="J3" s="39"/>
      <c r="K3" s="39"/>
      <c r="L3" s="39"/>
      <c r="M3" s="39"/>
      <c r="N3" s="39"/>
      <c r="O3" s="39"/>
      <c r="P3" s="39"/>
      <c r="Q3" s="39"/>
      <c r="R3" s="39"/>
      <c r="S3" s="39"/>
    </row>
    <row r="4" spans="1:21" ht="14.25" x14ac:dyDescent="0.2">
      <c r="A4" s="36"/>
      <c r="B4" s="40" t="s">
        <v>3</v>
      </c>
      <c r="C4" s="40"/>
      <c r="D4" s="40"/>
      <c r="E4" s="40"/>
      <c r="F4" s="40"/>
      <c r="G4" s="40"/>
      <c r="H4" s="40"/>
      <c r="I4" s="40"/>
      <c r="J4" s="40"/>
      <c r="K4" s="40"/>
      <c r="L4" s="40"/>
      <c r="M4" s="40"/>
      <c r="N4" s="40"/>
      <c r="O4" s="40"/>
      <c r="P4" s="40"/>
      <c r="Q4" s="40"/>
      <c r="R4" s="40"/>
      <c r="S4" s="40"/>
    </row>
    <row r="5" spans="1:21" ht="14.25" x14ac:dyDescent="0.2">
      <c r="A5" s="36"/>
      <c r="B5" s="40" t="s">
        <v>4</v>
      </c>
      <c r="C5" s="40"/>
      <c r="D5" s="40"/>
      <c r="E5" s="40"/>
      <c r="F5" s="40"/>
      <c r="G5" s="40"/>
      <c r="H5" s="40"/>
      <c r="I5" s="40"/>
      <c r="J5" s="40"/>
      <c r="K5" s="40"/>
      <c r="L5" s="40"/>
      <c r="M5" s="40"/>
      <c r="N5" s="40"/>
      <c r="O5" s="40"/>
      <c r="P5" s="40"/>
      <c r="Q5" s="40"/>
      <c r="R5" s="40"/>
      <c r="S5" s="40"/>
    </row>
    <row r="6" spans="1:21" s="6" customFormat="1" ht="78.75" x14ac:dyDescent="0.2">
      <c r="A6" s="36"/>
      <c r="B6" s="1" t="s">
        <v>5</v>
      </c>
      <c r="C6" s="1" t="s">
        <v>6</v>
      </c>
      <c r="D6" s="1" t="s">
        <v>7</v>
      </c>
      <c r="E6" s="1" t="s">
        <v>8</v>
      </c>
      <c r="F6" s="1" t="s">
        <v>9</v>
      </c>
      <c r="G6" s="1" t="s">
        <v>10</v>
      </c>
      <c r="H6" s="1" t="s">
        <v>11</v>
      </c>
      <c r="I6" s="1" t="s">
        <v>12</v>
      </c>
      <c r="J6" s="1" t="s">
        <v>13</v>
      </c>
      <c r="K6" s="2" t="s">
        <v>14</v>
      </c>
      <c r="L6" s="3" t="s">
        <v>15</v>
      </c>
      <c r="M6" s="4" t="s">
        <v>16</v>
      </c>
      <c r="N6" s="1" t="s">
        <v>17</v>
      </c>
      <c r="O6" s="1" t="s">
        <v>18</v>
      </c>
      <c r="P6" s="1" t="s">
        <v>19</v>
      </c>
      <c r="Q6" s="1" t="s">
        <v>20</v>
      </c>
      <c r="R6" s="5" t="s">
        <v>21</v>
      </c>
      <c r="S6" s="1" t="s">
        <v>22</v>
      </c>
    </row>
    <row r="7" spans="1:21" ht="15.75" x14ac:dyDescent="0.2">
      <c r="A7" s="30" t="s">
        <v>23</v>
      </c>
      <c r="B7" s="31"/>
      <c r="C7" s="31"/>
      <c r="D7" s="31"/>
      <c r="E7" s="31"/>
      <c r="F7" s="31"/>
      <c r="G7" s="31"/>
      <c r="H7" s="31"/>
      <c r="I7" s="31"/>
      <c r="J7" s="31"/>
      <c r="K7" s="31"/>
      <c r="L7" s="31"/>
      <c r="M7" s="31"/>
      <c r="N7" s="31"/>
      <c r="O7" s="31"/>
      <c r="P7" s="31"/>
      <c r="Q7" s="31"/>
      <c r="R7" s="31"/>
      <c r="S7" s="31"/>
    </row>
    <row r="8" spans="1:21" ht="51" x14ac:dyDescent="0.2">
      <c r="A8" s="32">
        <v>1</v>
      </c>
      <c r="B8" s="7" t="s">
        <v>24</v>
      </c>
      <c r="C8" s="7" t="s">
        <v>25</v>
      </c>
      <c r="D8" s="8">
        <v>161700581</v>
      </c>
      <c r="E8" s="9" t="s">
        <v>26</v>
      </c>
      <c r="F8" s="9" t="s">
        <v>27</v>
      </c>
      <c r="G8" s="10" t="s">
        <v>28</v>
      </c>
      <c r="H8" s="11">
        <v>100</v>
      </c>
      <c r="I8" s="12" t="s">
        <v>29</v>
      </c>
      <c r="J8" s="13">
        <v>400</v>
      </c>
      <c r="K8" s="14">
        <v>100</v>
      </c>
      <c r="L8" s="15">
        <f>K8*J8</f>
        <v>40000</v>
      </c>
      <c r="M8" s="13">
        <f>L8*117/100</f>
        <v>46800</v>
      </c>
      <c r="N8" s="16" t="s">
        <v>30</v>
      </c>
      <c r="O8" s="17" t="s">
        <v>31</v>
      </c>
      <c r="P8" s="18" t="s">
        <v>32</v>
      </c>
      <c r="Q8" s="19"/>
      <c r="R8" s="20">
        <f>M8*(100-Q8)/100</f>
        <v>46800</v>
      </c>
      <c r="S8" s="21" t="s">
        <v>33</v>
      </c>
      <c r="T8" s="22"/>
      <c r="U8" s="23"/>
    </row>
    <row r="9" spans="1:21" ht="14.25" x14ac:dyDescent="0.2">
      <c r="A9" s="33"/>
      <c r="B9" s="34" t="s">
        <v>34</v>
      </c>
      <c r="C9" s="35"/>
      <c r="D9" s="35"/>
      <c r="E9" s="35"/>
      <c r="F9" s="35"/>
      <c r="G9" s="35"/>
      <c r="H9" s="35"/>
      <c r="I9" s="35"/>
      <c r="J9" s="35"/>
      <c r="K9" s="35"/>
      <c r="L9" s="35"/>
      <c r="M9" s="35"/>
      <c r="N9" s="35"/>
      <c r="O9" s="35"/>
      <c r="P9" s="35"/>
      <c r="Q9" s="35"/>
      <c r="R9" s="35"/>
      <c r="S9" s="35"/>
    </row>
    <row r="10" spans="1:21" ht="15.75" x14ac:dyDescent="0.2">
      <c r="A10" s="30" t="s">
        <v>35</v>
      </c>
      <c r="B10" s="31"/>
      <c r="C10" s="31"/>
      <c r="D10" s="31"/>
      <c r="E10" s="31"/>
      <c r="F10" s="31"/>
      <c r="G10" s="31"/>
      <c r="H10" s="31"/>
      <c r="I10" s="31"/>
      <c r="J10" s="31"/>
      <c r="K10" s="31"/>
      <c r="L10" s="31"/>
      <c r="M10" s="31"/>
      <c r="N10" s="31"/>
      <c r="O10" s="31"/>
      <c r="P10" s="31"/>
      <c r="Q10" s="31"/>
      <c r="R10" s="31"/>
      <c r="S10" s="31"/>
    </row>
    <row r="11" spans="1:21" ht="38.25" x14ac:dyDescent="0.2">
      <c r="A11" s="32">
        <v>2</v>
      </c>
      <c r="B11" s="7" t="s">
        <v>36</v>
      </c>
      <c r="C11" s="7" t="s">
        <v>37</v>
      </c>
      <c r="D11" s="8">
        <v>1811000786</v>
      </c>
      <c r="E11" s="9" t="s">
        <v>38</v>
      </c>
      <c r="F11" s="9" t="s">
        <v>39</v>
      </c>
      <c r="G11" s="16" t="s">
        <v>40</v>
      </c>
      <c r="H11" s="11">
        <v>100</v>
      </c>
      <c r="I11" s="12" t="s">
        <v>41</v>
      </c>
      <c r="J11" s="13">
        <f>28080*100/117</f>
        <v>24000</v>
      </c>
      <c r="K11" s="14">
        <v>1</v>
      </c>
      <c r="L11" s="15">
        <f>K11*J11</f>
        <v>24000</v>
      </c>
      <c r="M11" s="13">
        <f>L11*117/100</f>
        <v>28080</v>
      </c>
      <c r="N11" s="16" t="s">
        <v>30</v>
      </c>
      <c r="O11" s="17" t="s">
        <v>31</v>
      </c>
      <c r="P11" s="18" t="s">
        <v>32</v>
      </c>
      <c r="Q11" s="19"/>
      <c r="R11" s="20">
        <f>M11*(100-Q11)/100</f>
        <v>28080</v>
      </c>
      <c r="S11" s="21" t="s">
        <v>33</v>
      </c>
    </row>
    <row r="12" spans="1:21" ht="14.25" x14ac:dyDescent="0.2">
      <c r="A12" s="33"/>
      <c r="B12" s="34" t="s">
        <v>42</v>
      </c>
      <c r="C12" s="35"/>
      <c r="D12" s="35"/>
      <c r="E12" s="35"/>
      <c r="F12" s="35"/>
      <c r="G12" s="35"/>
      <c r="H12" s="35"/>
      <c r="I12" s="35"/>
      <c r="J12" s="35"/>
      <c r="K12" s="35"/>
      <c r="L12" s="35"/>
      <c r="M12" s="35"/>
      <c r="N12" s="35"/>
      <c r="O12" s="35"/>
      <c r="P12" s="35"/>
      <c r="Q12" s="35"/>
      <c r="R12" s="35"/>
      <c r="S12" s="35"/>
    </row>
    <row r="14" spans="1:21" ht="15.75" x14ac:dyDescent="0.2">
      <c r="A14" s="24"/>
      <c r="B14" s="25"/>
      <c r="C14" s="25"/>
      <c r="D14" s="25"/>
      <c r="E14" s="25"/>
      <c r="F14" s="25"/>
      <c r="G14" s="25"/>
      <c r="H14" s="25"/>
      <c r="I14" s="25"/>
      <c r="J14" s="25"/>
      <c r="K14" s="25"/>
      <c r="L14" s="25"/>
      <c r="M14" s="25"/>
      <c r="N14" s="25"/>
      <c r="O14" s="25"/>
      <c r="P14" s="25"/>
      <c r="Q14" s="25"/>
      <c r="R14" s="25"/>
      <c r="S14" s="25"/>
    </row>
    <row r="15" spans="1:21" x14ac:dyDescent="0.2">
      <c r="B15" s="26" t="s">
        <v>43</v>
      </c>
    </row>
  </sheetData>
  <mergeCells count="12">
    <mergeCell ref="A1:A6"/>
    <mergeCell ref="B1:S1"/>
    <mergeCell ref="B2:S2"/>
    <mergeCell ref="B3:S3"/>
    <mergeCell ref="B4:S4"/>
    <mergeCell ref="B5:S5"/>
    <mergeCell ref="A7:S7"/>
    <mergeCell ref="A8:A9"/>
    <mergeCell ref="B9:S9"/>
    <mergeCell ref="A10:S10"/>
    <mergeCell ref="A11:A12"/>
    <mergeCell ref="B12:S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2022-3 8-2-22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2022-05-17T09:20:34Z</dcterms:created>
  <dcterms:modified xsi:type="dcterms:W3CDTF">2022-05-17T09:22:09Z</dcterms:modified>
</cp:coreProperties>
</file>