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2\פרוטוקולים ועדת התקשרויות 2022 רחלי\"/>
    </mc:Choice>
  </mc:AlternateContent>
  <xr:revisionPtr revIDLastSave="0" documentId="13_ncr:1_{A21BC2FE-D203-4196-81AF-7D3D5ECE26A7}" xr6:coauthVersionLast="47" xr6:coauthVersionMax="47" xr10:uidLastSave="{00000000-0000-0000-0000-000000000000}"/>
  <bookViews>
    <workbookView xWindow="-120" yWindow="-120" windowWidth="29040" windowHeight="15840" xr2:uid="{E7B8ACCE-004D-4DDC-9047-2CC8F1242CC6}"/>
  </bookViews>
  <sheets>
    <sheet name="2022-7-1 29-3-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1" i="1" l="1"/>
  <c r="R58" i="1"/>
  <c r="R53" i="1"/>
  <c r="R48" i="1"/>
  <c r="H42" i="1"/>
  <c r="R40" i="1"/>
  <c r="H40" i="1"/>
  <c r="R35" i="1"/>
  <c r="R32" i="1"/>
  <c r="R29" i="1"/>
  <c r="R23" i="1"/>
  <c r="R17" i="1"/>
  <c r="R14" i="1"/>
  <c r="R11" i="1"/>
  <c r="R8" i="1"/>
</calcChain>
</file>

<file path=xl/sharedStrings.xml><?xml version="1.0" encoding="utf-8"?>
<sst xmlns="http://schemas.openxmlformats.org/spreadsheetml/2006/main" count="216" uniqueCount="100">
  <si>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</si>
  <si>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</si>
  <si>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</si>
  <si>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</si>
  <si>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</si>
  <si>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</si>
  <si>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</si>
  <si>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</si>
  <si>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</si>
  <si>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</si>
  <si>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</si>
  <si>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</si>
  <si>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</si>
  <si>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</si>
  <si>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מאגר יועצים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</si>
  <si>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</si>
  <si>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</si>
  <si>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</si>
  <si>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</si>
  <si>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סטטוס טיפול</t>
  </si>
  <si>
    <t>הנדסה</t>
  </si>
  <si>
    <t>V</t>
  </si>
  <si>
    <t>סכום שעתי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</si>
  <si>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פומבי.</t>
  </si>
  <si>
    <t>אושרה ההצעה עם הציון המשוקלל הגבוה ביותר</t>
  </si>
  <si>
    <t>אושר פה אחד</t>
  </si>
  <si>
    <t>יעוץ משפטי</t>
  </si>
  <si>
    <t>סכום קבוע</t>
  </si>
  <si>
    <t>משתתפים: יובל בודניצקי - מנכ"ל העירייה, צבי אפרת- ס/גזבר, אלון בן זקן - יועמ"ש, שרון גמזו שורר- ס. יועמ"ש, רעות סימונס -מ"מ רכזת הוועדה, מהנדסת העיר- עליזה זיידלר גרנות, מנהלים רלוונטים</t>
  </si>
  <si>
    <t>אושרה ההצעה לפי סעיף 3.20 לנוהל התקשרויות</t>
  </si>
  <si>
    <t>פרוטוקול ועדת התקשרויות מס' 2022-07.1 תאריך: 29/03/2022</t>
  </si>
  <si>
    <t>סכום כולל מע"מ (שדה מחושב- לא לגעת)</t>
  </si>
  <si>
    <t>החלטה מס' 2022-07.1-01</t>
  </si>
  <si>
    <t>הסכם קולנוע עמל - יעוץ משפטי</t>
  </si>
  <si>
    <t>מהנדסת העיר - עליזה זיידלר גרנות</t>
  </si>
  <si>
    <t>תבר תכנון 44014</t>
  </si>
  <si>
    <t>הררי טויסטר ושות'</t>
  </si>
  <si>
    <t>ההצעה על גובה של 400 ₪ לשעה עד תיקרה של 25,000 בצירוף מע"מ</t>
  </si>
  <si>
    <t>החלטה מס' 2022-07.1-02</t>
  </si>
  <si>
    <t>הסכם פיתוח תקומה - יעוץ משפטי</t>
  </si>
  <si>
    <t>החלטה מס' 2022-07.1-03</t>
  </si>
  <si>
    <t>תכנית מדרום ל-531 כפר סבא - ליווי התנגדויות</t>
  </si>
  <si>
    <t>החלטה מס' 2022-07.1-04</t>
  </si>
  <si>
    <t>מתן שירותים הנדסיים שוטפים בתחום הבטיחות - במוסדות ציבור</t>
  </si>
  <si>
    <t>מיכאל זלדין - סגן מה"ע ומנהל מח' מבני ציבור</t>
  </si>
  <si>
    <t>253020
246017</t>
  </si>
  <si>
    <t>יעוץ בטיחות</t>
  </si>
  <si>
    <t>יוסי ברקי</t>
  </si>
  <si>
    <t>יוסי שחר</t>
  </si>
  <si>
    <t>מסד בטיחות</t>
  </si>
  <si>
    <t>מכ-לין</t>
  </si>
  <si>
    <t>החלטה מס' 22022-07.1-05</t>
  </si>
  <si>
    <t>ביקורת מבנים, חוו"ד הנדסית,המלצות/מפרט לתיקון ושיפוץ בחטיבת ביניים אילן רמון</t>
  </si>
  <si>
    <t>ניהול פרויקטים</t>
  </si>
  <si>
    <t>א.ע מרום הנדסה</t>
  </si>
  <si>
    <t>ב.ס מהנדסים</t>
  </si>
  <si>
    <t>מ.גרונסקי הנדסה ויזמות</t>
  </si>
  <si>
    <t>דן רביד ניהול ופיקוח</t>
  </si>
  <si>
    <t>החלטה מס'' 2022-07.1-06</t>
  </si>
  <si>
    <t xml:space="preserve">הגדלת התקשרות - יועץ סביבה- פארק תעסוקה המוביל </t>
  </si>
  <si>
    <t>מחלקת תכנון -אדריכלית העיר -  מיכל שרייבר</t>
  </si>
  <si>
    <t>יעוץ סביבתי</t>
  </si>
  <si>
    <t>אורבניקס בע"מ</t>
  </si>
  <si>
    <t>הכנת נספח הגנה על מי תהום - עבור רשות המים. חוזה מס' 266/20 מתאריך 05/07/2020.</t>
  </si>
  <si>
    <t>החלטה מס'  2022-07.1-07</t>
  </si>
  <si>
    <t xml:space="preserve">הגדלת התקשרות - פארק תעסוקה המוביל - הגדלה לעורכי התכנית פרייס פילצר יעבץ אדר' </t>
  </si>
  <si>
    <t>יעוץ אדריכלי</t>
  </si>
  <si>
    <t>פרייס פילצר יעבץ אדר' בע"מ</t>
  </si>
  <si>
    <t>חזרה על שלב ליווי עד המלצה להפקדת התכנית. חוזה מס' 28/20 - מתאריך 21/01/2020</t>
  </si>
  <si>
    <t>החלטה מס' 2022-07.1-08</t>
  </si>
  <si>
    <t>נספח ניקוז פארק כפ"ס</t>
  </si>
  <si>
    <t>תבר ניקוז 42002</t>
  </si>
  <si>
    <t>המדי</t>
  </si>
  <si>
    <t>י. לבל</t>
  </si>
  <si>
    <t>ניצה חן</t>
  </si>
  <si>
    <t>החלטה מס'  2022-07.1-09</t>
  </si>
  <si>
    <t>תכנית בינוי עמק חורון + תב"ע</t>
  </si>
  <si>
    <t>לאה שניאור - בינוי</t>
  </si>
  <si>
    <t>לאה שניאור תבע</t>
  </si>
  <si>
    <t xml:space="preserve">אס או אדריכלים בינוי </t>
  </si>
  <si>
    <t>אס או אדריכלים תבע</t>
  </si>
  <si>
    <t>ליאת איינהורן - בינוי</t>
  </si>
  <si>
    <t>ליאת אריינהורן - תבע</t>
  </si>
  <si>
    <t>החלטה מס' 2022-07.1-10</t>
  </si>
  <si>
    <t>דוח אדריכלי והנדסי למתחם החאן+שעות ייעוץ (40 שעות)</t>
  </si>
  <si>
    <t>להגדרה למול המנכ"ל</t>
  </si>
  <si>
    <t>גרואג הראל אדריכלים</t>
  </si>
  <si>
    <t>אורי פדן</t>
  </si>
  <si>
    <t>נאור מימר</t>
  </si>
  <si>
    <t>החלטה מס' 2022-07.1-11</t>
  </si>
  <si>
    <t>הצעה רעיונית להתערבות במבנה החאן לבקשת מחלקת חינוך</t>
  </si>
  <si>
    <t>מחלקת חינוך</t>
  </si>
  <si>
    <t>גרואג הראל</t>
  </si>
  <si>
    <t>החלטה מס' 2022-07.1-12</t>
  </si>
  <si>
    <t>הגדלת התקשרות לתכנית התחדשות עירונית סוקולוב</t>
  </si>
  <si>
    <t xml:space="preserve">דרמן ורבקל אדריכלים </t>
  </si>
  <si>
    <t>הגדלה חוזה 90/20, בשל חזרה על עבודה אבני דרך, לבקשתנו במסגרת דיון בהתנגדויות.</t>
  </si>
  <si>
    <t>החלטה מס' 2022-07.1-13</t>
  </si>
  <si>
    <t>הגדלת התקשרות - תכנית התחדשות עירונית ששת הימים</t>
  </si>
  <si>
    <t>תכנית בסמכות מחוזית בשלבי פרסום נוסף לפי 106ב . הגלה לחוזה 93/20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</si>
</sst>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₪&quot;\ #,##0"/>
    <numFmt numFmtId="165" formatCode="&quot;₪&quot;\ #,##0.00"/>
    <numFmt numFmtId="166" formatCode="_(&quot;₪&quot;* #,##0.00_);_(&quot;₪&quot;* \(#,##0.00\);_(&quot;₪&quot;* &quot;-&quot;??_);_(@_)"/>
  </numFmts>
  <fonts count="17" x14ac:knownFonts="1"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  <scheme val="minor"/>
    </font>
    <font>
      <sz val="11"/>
      <color theme="1"/>
      <name val="Arial"/>
      <family val="2"/>
    </font>
    <font>
      <sz val="11"/>
      <color rgb="FF006100"/>
      <name val="Arial"/>
      <family val="2"/>
      <charset val="177"/>
      <scheme val="minor"/>
    </font>
    <font>
      <sz val="10"/>
      <name val="Arial"/>
      <family val="2"/>
      <charset val="177"/>
      <scheme val="minor"/>
    </font>
    <font>
      <sz val="12"/>
      <name val="Arial"/>
      <family val="2"/>
      <scheme val="minor"/>
    </font>
    <font>
      <sz val="9"/>
      <name val="Arial"/>
      <family val="2"/>
    </font>
    <font>
      <sz val="9"/>
      <name val="Arial"/>
      <family val="2"/>
      <charset val="177"/>
      <scheme val="minor"/>
    </font>
    <font>
      <b/>
      <sz val="10"/>
      <color theme="1"/>
      <name val="Arial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  <charset val="177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9" fillId="6" borderId="0" applyNumberFormat="0" applyBorder="0" applyAlignment="0" applyProtection="0"/>
  </cellStyleXfs>
  <cellXfs count="67">
    <xf numFmtId="0" fontId="0" fillId="0" borderId="0" xfId="0"/>
    <xf numFmtId="0" fontId="4" fillId="0" borderId="1" xfId="0" applyFont="1" applyBorder="1" applyAlignment="1">
      <alignment horizontal="center" vertical="center" wrapText="1" readingOrder="2"/>
    </xf>
    <xf numFmtId="164" fontId="4" fillId="0" borderId="1" xfId="0" applyNumberFormat="1" applyFont="1" applyBorder="1" applyAlignment="1">
      <alignment horizontal="center" vertical="center" wrapText="1" readingOrder="2"/>
    </xf>
    <xf numFmtId="164" fontId="4" fillId="0" borderId="1" xfId="0" applyNumberFormat="1" applyFont="1" applyBorder="1" applyAlignment="1">
      <alignment vertical="center" wrapText="1" readingOrder="2"/>
    </xf>
    <xf numFmtId="164" fontId="4" fillId="0" borderId="1" xfId="0" applyNumberFormat="1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3" fontId="6" fillId="0" borderId="1" xfId="0" applyNumberFormat="1" applyFont="1" applyBorder="1" applyAlignment="1">
      <alignment horizontal="center" vertical="center" wrapText="1" readingOrder="2"/>
    </xf>
    <xf numFmtId="165" fontId="6" fillId="0" borderId="1" xfId="0" applyNumberFormat="1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readingOrder="2"/>
    </xf>
    <xf numFmtId="0" fontId="6" fillId="5" borderId="1" xfId="0" applyFont="1" applyFill="1" applyBorder="1" applyAlignment="1">
      <alignment horizontal="center" vertical="center" wrapText="1" readingOrder="2"/>
    </xf>
    <xf numFmtId="3" fontId="6" fillId="5" borderId="1" xfId="0" applyNumberFormat="1" applyFont="1" applyFill="1" applyBorder="1" applyAlignment="1">
      <alignment horizontal="center" vertical="center" wrapText="1" readingOrder="2"/>
    </xf>
    <xf numFmtId="165" fontId="6" fillId="5" borderId="1" xfId="0" applyNumberFormat="1" applyFont="1" applyFill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165" fontId="10" fillId="0" borderId="1" xfId="1" applyNumberFormat="1" applyFont="1" applyFill="1" applyBorder="1" applyAlignment="1">
      <alignment horizontal="center" vertical="center" wrapText="1" readingOrder="2"/>
    </xf>
    <xf numFmtId="0" fontId="10" fillId="0" borderId="1" xfId="1" applyFont="1" applyFill="1" applyBorder="1" applyAlignment="1">
      <alignment horizontal="center" vertical="center" wrapText="1" readingOrder="2"/>
    </xf>
    <xf numFmtId="3" fontId="10" fillId="0" borderId="1" xfId="1" applyNumberFormat="1" applyFont="1" applyFill="1" applyBorder="1" applyAlignment="1">
      <alignment horizontal="center" vertical="center" wrapText="1" readingOrder="2"/>
    </xf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11" fillId="0" borderId="0" xfId="0" applyFont="1" applyAlignment="1">
      <alignment readingOrder="2"/>
    </xf>
    <xf numFmtId="0" fontId="11" fillId="0" borderId="0" xfId="0" applyFont="1"/>
    <xf numFmtId="0" fontId="4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right" vertical="center" wrapText="1" readingOrder="2"/>
    </xf>
    <xf numFmtId="0" fontId="11" fillId="0" borderId="1" xfId="0" applyFont="1" applyBorder="1" applyAlignment="1">
      <alignment horizontal="center" readingOrder="2"/>
    </xf>
    <xf numFmtId="165" fontId="4" fillId="7" borderId="1" xfId="0" applyNumberFormat="1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12" fillId="0" borderId="1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readingOrder="2"/>
    </xf>
    <xf numFmtId="166" fontId="9" fillId="0" borderId="1" xfId="2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 readingOrder="2"/>
    </xf>
    <xf numFmtId="3" fontId="6" fillId="8" borderId="1" xfId="0" applyNumberFormat="1" applyFont="1" applyFill="1" applyBorder="1" applyAlignment="1">
      <alignment horizontal="center" vertical="center" wrapText="1" readingOrder="2"/>
    </xf>
    <xf numFmtId="0" fontId="0" fillId="0" borderId="1" xfId="0" applyBorder="1" applyAlignment="1">
      <alignment horizontal="center"/>
    </xf>
    <xf numFmtId="165" fontId="10" fillId="5" borderId="1" xfId="1" applyNumberFormat="1" applyFont="1" applyFill="1" applyBorder="1" applyAlignment="1">
      <alignment horizontal="center" vertical="center" wrapText="1" readingOrder="2"/>
    </xf>
    <xf numFmtId="1" fontId="6" fillId="5" borderId="1" xfId="0" applyNumberFormat="1" applyFont="1" applyFill="1" applyBorder="1" applyAlignment="1">
      <alignment horizontal="center" vertical="center" wrapText="1" readingOrder="2"/>
    </xf>
    <xf numFmtId="165" fontId="13" fillId="5" borderId="1" xfId="1" applyNumberFormat="1" applyFont="1" applyFill="1" applyBorder="1" applyAlignment="1">
      <alignment horizontal="center" vertical="center" wrapText="1" readingOrder="2"/>
    </xf>
    <xf numFmtId="0" fontId="12" fillId="8" borderId="1" xfId="0" applyFont="1" applyFill="1" applyBorder="1" applyAlignment="1">
      <alignment horizontal="center" vertical="center" wrapText="1" readingOrder="2"/>
    </xf>
    <xf numFmtId="0" fontId="16" fillId="5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0" borderId="1" xfId="0" applyBorder="1"/>
    <xf numFmtId="0" fontId="0" fillId="0" borderId="0" xfId="0" applyAlignment="1">
      <alignment horizontal="right"/>
    </xf>
    <xf numFmtId="165" fontId="4" fillId="7" borderId="1" xfId="0" applyNumberFormat="1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readingOrder="2"/>
    </xf>
    <xf numFmtId="49" fontId="4" fillId="4" borderId="1" xfId="0" applyNumberFormat="1" applyFont="1" applyFill="1" applyBorder="1" applyAlignment="1">
      <alignment horizontal="center" vertical="center" readingOrder="2"/>
    </xf>
    <xf numFmtId="0" fontId="3" fillId="0" borderId="1" xfId="0" applyFont="1" applyBorder="1" applyAlignment="1">
      <alignment horizontal="right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16" fillId="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readingOrder="2"/>
    </xf>
    <xf numFmtId="0" fontId="0" fillId="0" borderId="1" xfId="0" applyBorder="1" applyAlignment="1">
      <alignment horizontal="center" readingOrder="2"/>
    </xf>
    <xf numFmtId="0" fontId="2" fillId="3" borderId="1" xfId="0" applyFont="1" applyFill="1" applyBorder="1" applyAlignment="1">
      <alignment horizontal="center" vertical="center" readingOrder="2"/>
    </xf>
    <xf numFmtId="0" fontId="3" fillId="3" borderId="1" xfId="0" applyFont="1" applyFill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right" vertical="center" readingOrder="2"/>
    </xf>
    <xf numFmtId="0" fontId="3" fillId="0" borderId="1" xfId="0" applyFont="1" applyBorder="1" applyAlignment="1">
      <alignment horizontal="right" vertical="center" readingOrder="2"/>
    </xf>
    <xf numFmtId="0" fontId="1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 vertical="center" wrapText="1" readingOrder="2"/>
    </xf>
    <xf numFmtId="3" fontId="7" fillId="0" borderId="1" xfId="1" applyNumberFormat="1" applyFont="1" applyFill="1" applyBorder="1" applyAlignment="1">
      <alignment horizontal="center" vertical="center" wrapText="1" readingOrder="2"/>
    </xf>
    <xf numFmtId="3" fontId="6" fillId="5" borderId="1" xfId="0" applyNumberFormat="1" applyFont="1" applyFill="1" applyBorder="1" applyAlignment="1">
      <alignment horizontal="center" vertical="center" wrapText="1" readingOrder="2"/>
    </xf>
    <xf numFmtId="0" fontId="16" fillId="8" borderId="1" xfId="0" applyFont="1" applyFill="1" applyBorder="1" applyAlignment="1">
      <alignment horizontal="center" vertical="center"/>
    </xf>
  </cellXfs>
  <cellStyles count="3">
    <cellStyle name="Normal" xfId="0" builtinId="0"/>
    <cellStyle name="טוב" xfId="2" builtinId="26"/>
    <cellStyle name="רע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083A-0615-4354-9EAD-66F7E08B6B8C}">
  <sheetPr>
    <tabColor rgb="FFC00000"/>
  </sheetPr>
  <dimension ref="A1:U65"/>
  <sheetViews>
    <sheetView rightToLeft="1" tabSelected="1" workbookViewId="0">
      <selection sqref="A1:A6"/>
    </sheetView>
  </sheetViews>
  <sheetFormatPr defaultColWidth="8.75" defaultRowHeight="15" x14ac:dyDescent="0.2"/>
  <cols>
    <col min="1" max="1" width="4.25" customWidth="1"/>
    <col min="2" max="2" width="21.125" bestFit="1" customWidth="1"/>
    <col min="3" max="3" width="11.875" customWidth="1"/>
    <col min="4" max="4" width="12" customWidth="1"/>
    <col min="5" max="5" width="11.25" customWidth="1"/>
    <col min="7" max="7" width="20.125" customWidth="1"/>
    <col min="8" max="8" width="7.75" customWidth="1"/>
    <col min="9" max="9" width="10.25" bestFit="1" customWidth="1"/>
    <col min="10" max="10" width="10.75" bestFit="1" customWidth="1"/>
    <col min="11" max="11" width="10.25" customWidth="1"/>
    <col min="12" max="12" width="12.125" style="17" bestFit="1" customWidth="1"/>
    <col min="13" max="13" width="13.625" style="18" bestFit="1" customWidth="1"/>
    <col min="14" max="14" width="10.875" style="18" customWidth="1"/>
    <col min="15" max="15" width="13.875" customWidth="1"/>
    <col min="16" max="16" width="22.5" style="19" customWidth="1"/>
    <col min="17" max="17" width="12.75" style="19" customWidth="1"/>
    <col min="18" max="18" width="15" style="19" customWidth="1"/>
    <col min="19" max="19" width="10.875" style="20" customWidth="1"/>
  </cols>
  <sheetData>
    <row r="1" spans="1:21" ht="20.25" x14ac:dyDescent="0.2">
      <c r="A1" s="56"/>
      <c r="B1" s="57" t="s">
        <v>30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1" ht="14.25" x14ac:dyDescent="0.2">
      <c r="A2" s="56"/>
      <c r="B2" s="58" t="s">
        <v>28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1" ht="15.75" x14ac:dyDescent="0.2">
      <c r="A3" s="56"/>
      <c r="B3" s="59" t="s">
        <v>0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1" ht="14.25" x14ac:dyDescent="0.2">
      <c r="A4" s="56"/>
      <c r="B4" s="60" t="s">
        <v>1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21" ht="14.25" x14ac:dyDescent="0.2">
      <c r="A5" s="56"/>
      <c r="B5" s="60" t="s">
        <v>2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</row>
    <row r="6" spans="1:21" s="13" customFormat="1" ht="78.75" x14ac:dyDescent="0.2">
      <c r="A6" s="5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2" t="s">
        <v>12</v>
      </c>
      <c r="L6" s="3" t="s">
        <v>13</v>
      </c>
      <c r="M6" s="4" t="s">
        <v>31</v>
      </c>
      <c r="N6" s="1" t="s">
        <v>14</v>
      </c>
      <c r="O6" s="1" t="s">
        <v>15</v>
      </c>
      <c r="P6" s="1" t="s">
        <v>16</v>
      </c>
      <c r="Q6" s="1" t="s">
        <v>17</v>
      </c>
      <c r="R6" s="5" t="s">
        <v>18</v>
      </c>
      <c r="S6" s="1" t="s">
        <v>19</v>
      </c>
    </row>
    <row r="7" spans="1:21" ht="15.75" x14ac:dyDescent="0.2">
      <c r="A7" s="50" t="s">
        <v>32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</row>
    <row r="8" spans="1:21" ht="38.25" x14ac:dyDescent="0.2">
      <c r="A8" s="49">
        <v>1</v>
      </c>
      <c r="B8" s="6" t="s">
        <v>33</v>
      </c>
      <c r="C8" s="26" t="s">
        <v>34</v>
      </c>
      <c r="D8" s="32" t="s">
        <v>35</v>
      </c>
      <c r="E8" s="7" t="s">
        <v>26</v>
      </c>
      <c r="F8" s="7" t="s">
        <v>20</v>
      </c>
      <c r="G8" s="10" t="s">
        <v>36</v>
      </c>
      <c r="H8" s="11">
        <v>100</v>
      </c>
      <c r="I8" s="12" t="s">
        <v>27</v>
      </c>
      <c r="J8" s="34"/>
      <c r="K8" s="35"/>
      <c r="L8" s="36">
        <v>25000</v>
      </c>
      <c r="M8" s="34">
        <v>29250</v>
      </c>
      <c r="N8" s="10" t="s">
        <v>21</v>
      </c>
      <c r="O8" s="27" t="s">
        <v>29</v>
      </c>
      <c r="P8" s="5" t="s">
        <v>37</v>
      </c>
      <c r="Q8" s="28"/>
      <c r="R8" s="24">
        <f>M8*(100-Q8)/100</f>
        <v>29250</v>
      </c>
      <c r="S8" s="29"/>
      <c r="T8" s="20"/>
      <c r="U8" s="30"/>
    </row>
    <row r="9" spans="1:21" ht="15" customHeight="1" x14ac:dyDescent="0.2">
      <c r="A9" s="49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</row>
    <row r="10" spans="1:21" ht="15.75" x14ac:dyDescent="0.2">
      <c r="A10" s="50" t="s">
        <v>38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</row>
    <row r="11" spans="1:21" ht="38.25" x14ac:dyDescent="0.2">
      <c r="A11" s="49">
        <v>2</v>
      </c>
      <c r="B11" s="6" t="s">
        <v>39</v>
      </c>
      <c r="C11" s="26" t="s">
        <v>34</v>
      </c>
      <c r="D11" s="37" t="s">
        <v>35</v>
      </c>
      <c r="E11" s="7" t="s">
        <v>26</v>
      </c>
      <c r="F11" s="7" t="s">
        <v>20</v>
      </c>
      <c r="G11" s="10" t="s">
        <v>36</v>
      </c>
      <c r="H11" s="11">
        <v>100</v>
      </c>
      <c r="I11" s="12" t="s">
        <v>27</v>
      </c>
      <c r="J11" s="34"/>
      <c r="K11" s="35"/>
      <c r="L11" s="36">
        <v>25000</v>
      </c>
      <c r="M11" s="34">
        <v>29250</v>
      </c>
      <c r="N11" s="10" t="s">
        <v>21</v>
      </c>
      <c r="O11" s="27" t="s">
        <v>29</v>
      </c>
      <c r="P11" s="5" t="s">
        <v>37</v>
      </c>
      <c r="Q11" s="28"/>
      <c r="R11" s="24">
        <f>M11*(100-Q11)/100</f>
        <v>29250</v>
      </c>
      <c r="S11" s="29"/>
    </row>
    <row r="12" spans="1:21" ht="26.45" customHeight="1" x14ac:dyDescent="0.2">
      <c r="A12" s="49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21" ht="15.75" x14ac:dyDescent="0.2">
      <c r="A13" s="50" t="s">
        <v>40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</row>
    <row r="14" spans="1:21" ht="38.25" x14ac:dyDescent="0.2">
      <c r="A14" s="49">
        <v>3</v>
      </c>
      <c r="B14" s="6" t="s">
        <v>41</v>
      </c>
      <c r="C14" s="26" t="s">
        <v>34</v>
      </c>
      <c r="D14" s="37" t="s">
        <v>35</v>
      </c>
      <c r="E14" s="7" t="s">
        <v>26</v>
      </c>
      <c r="F14" s="7" t="s">
        <v>20</v>
      </c>
      <c r="G14" s="10" t="s">
        <v>36</v>
      </c>
      <c r="H14" s="11">
        <v>100</v>
      </c>
      <c r="I14" s="12" t="s">
        <v>27</v>
      </c>
      <c r="J14" s="34"/>
      <c r="K14" s="35"/>
      <c r="L14" s="36">
        <v>10000</v>
      </c>
      <c r="M14" s="34">
        <v>11700</v>
      </c>
      <c r="N14" s="10" t="s">
        <v>21</v>
      </c>
      <c r="O14" s="27" t="s">
        <v>29</v>
      </c>
      <c r="P14" s="5" t="s">
        <v>25</v>
      </c>
      <c r="Q14" s="28"/>
      <c r="R14" s="24">
        <f>M14*(100-Q14)/100</f>
        <v>11700</v>
      </c>
      <c r="S14" s="29"/>
    </row>
    <row r="15" spans="1:21" ht="14.25" customHeight="1" x14ac:dyDescent="0.2">
      <c r="A15" s="49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21" ht="15.75" x14ac:dyDescent="0.2">
      <c r="A16" s="50" t="s">
        <v>42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</row>
    <row r="17" spans="1:19" ht="14.25" x14ac:dyDescent="0.2">
      <c r="A17" s="49">
        <v>4</v>
      </c>
      <c r="B17" s="52" t="s">
        <v>43</v>
      </c>
      <c r="C17" s="52" t="s">
        <v>44</v>
      </c>
      <c r="D17" s="61" t="s">
        <v>45</v>
      </c>
      <c r="E17" s="62" t="s">
        <v>46</v>
      </c>
      <c r="F17" s="62" t="s">
        <v>20</v>
      </c>
      <c r="G17" s="10" t="s">
        <v>47</v>
      </c>
      <c r="H17" s="11">
        <v>100</v>
      </c>
      <c r="I17" s="12" t="s">
        <v>22</v>
      </c>
      <c r="J17" s="34">
        <v>270</v>
      </c>
      <c r="K17" s="38">
        <v>200</v>
      </c>
      <c r="L17" s="34">
        <v>54000</v>
      </c>
      <c r="M17" s="34">
        <v>63180</v>
      </c>
      <c r="N17" s="10" t="s">
        <v>21</v>
      </c>
      <c r="O17" s="48" t="s">
        <v>24</v>
      </c>
      <c r="P17" s="48" t="s">
        <v>25</v>
      </c>
      <c r="Q17" s="55"/>
      <c r="R17" s="46">
        <f>M17*(100-Q17)/100</f>
        <v>63180</v>
      </c>
      <c r="S17" s="47"/>
    </row>
    <row r="18" spans="1:19" ht="14.25" x14ac:dyDescent="0.2">
      <c r="A18" s="49"/>
      <c r="B18" s="52"/>
      <c r="C18" s="52"/>
      <c r="D18" s="54"/>
      <c r="E18" s="63"/>
      <c r="F18" s="63"/>
      <c r="G18" s="15" t="s">
        <v>48</v>
      </c>
      <c r="H18" s="16">
        <v>95</v>
      </c>
      <c r="I18" s="8" t="s">
        <v>22</v>
      </c>
      <c r="J18" s="14">
        <v>290</v>
      </c>
      <c r="K18" s="39">
        <v>200</v>
      </c>
      <c r="L18" s="14">
        <v>58000</v>
      </c>
      <c r="M18" s="14">
        <v>67860</v>
      </c>
      <c r="N18" s="15" t="s">
        <v>21</v>
      </c>
      <c r="O18" s="48"/>
      <c r="P18" s="48"/>
      <c r="Q18" s="55"/>
      <c r="R18" s="46"/>
      <c r="S18" s="47"/>
    </row>
    <row r="19" spans="1:19" ht="25.5" customHeight="1" x14ac:dyDescent="0.2">
      <c r="A19" s="49"/>
      <c r="B19" s="52"/>
      <c r="C19" s="52"/>
      <c r="D19" s="54"/>
      <c r="E19" s="63"/>
      <c r="F19" s="63"/>
      <c r="G19" s="31" t="s">
        <v>49</v>
      </c>
      <c r="H19" s="32">
        <v>89</v>
      </c>
      <c r="I19" s="8" t="s">
        <v>22</v>
      </c>
      <c r="J19" s="14">
        <v>320</v>
      </c>
      <c r="K19" s="39">
        <v>200</v>
      </c>
      <c r="L19" s="14">
        <v>65000</v>
      </c>
      <c r="M19" s="14">
        <v>76050</v>
      </c>
      <c r="N19" s="6" t="s">
        <v>21</v>
      </c>
      <c r="O19" s="48"/>
      <c r="P19" s="48"/>
      <c r="Q19" s="55"/>
      <c r="R19" s="46"/>
      <c r="S19" s="47"/>
    </row>
    <row r="20" spans="1:19" ht="14.25" x14ac:dyDescent="0.2">
      <c r="A20" s="49"/>
      <c r="B20" s="52"/>
      <c r="C20" s="52"/>
      <c r="D20" s="54"/>
      <c r="E20" s="63"/>
      <c r="F20" s="63"/>
      <c r="G20" s="31" t="s">
        <v>50</v>
      </c>
      <c r="H20" s="32">
        <v>83</v>
      </c>
      <c r="I20" s="8" t="s">
        <v>22</v>
      </c>
      <c r="J20" s="14">
        <v>360</v>
      </c>
      <c r="K20" s="39">
        <v>200</v>
      </c>
      <c r="L20" s="14">
        <v>72000</v>
      </c>
      <c r="M20" s="14">
        <v>84240</v>
      </c>
      <c r="N20" s="6" t="s">
        <v>21</v>
      </c>
      <c r="O20" s="48"/>
      <c r="P20" s="48"/>
      <c r="Q20" s="55"/>
      <c r="R20" s="46"/>
      <c r="S20" s="47"/>
    </row>
    <row r="21" spans="1:19" ht="14.25" customHeight="1" x14ac:dyDescent="0.2">
      <c r="A21" s="49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</row>
    <row r="22" spans="1:19" ht="15.75" x14ac:dyDescent="0.2">
      <c r="A22" s="50" t="s">
        <v>51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</row>
    <row r="23" spans="1:19" ht="15" customHeight="1" x14ac:dyDescent="0.2">
      <c r="A23" s="49">
        <v>5</v>
      </c>
      <c r="B23" s="52" t="s">
        <v>52</v>
      </c>
      <c r="C23" s="52" t="s">
        <v>44</v>
      </c>
      <c r="D23" s="54">
        <v>253023</v>
      </c>
      <c r="E23" s="54" t="s">
        <v>53</v>
      </c>
      <c r="F23" s="54" t="s">
        <v>20</v>
      </c>
      <c r="G23" s="10" t="s">
        <v>54</v>
      </c>
      <c r="H23" s="11">
        <v>100</v>
      </c>
      <c r="I23" s="12" t="s">
        <v>27</v>
      </c>
      <c r="J23" s="34">
        <v>45000</v>
      </c>
      <c r="K23" s="40">
        <v>1</v>
      </c>
      <c r="L23" s="34">
        <v>45000</v>
      </c>
      <c r="M23" s="34">
        <v>52650</v>
      </c>
      <c r="N23" s="10" t="s">
        <v>21</v>
      </c>
      <c r="O23" s="48" t="s">
        <v>24</v>
      </c>
      <c r="P23" s="48" t="s">
        <v>25</v>
      </c>
      <c r="Q23" s="55"/>
      <c r="R23" s="46">
        <f>M23*(100-Q23)/100</f>
        <v>52650</v>
      </c>
      <c r="S23" s="47"/>
    </row>
    <row r="24" spans="1:19" ht="15" customHeight="1" x14ac:dyDescent="0.2">
      <c r="A24" s="49"/>
      <c r="B24" s="52"/>
      <c r="C24" s="52"/>
      <c r="D24" s="54"/>
      <c r="E24" s="54"/>
      <c r="F24" s="54"/>
      <c r="G24" s="15" t="s">
        <v>55</v>
      </c>
      <c r="H24" s="16">
        <v>63</v>
      </c>
      <c r="I24" s="8" t="s">
        <v>27</v>
      </c>
      <c r="J24" s="14">
        <v>95000</v>
      </c>
      <c r="K24" s="33">
        <v>1</v>
      </c>
      <c r="L24" s="14">
        <v>95000</v>
      </c>
      <c r="M24" s="14">
        <v>111150</v>
      </c>
      <c r="N24" s="15" t="s">
        <v>21</v>
      </c>
      <c r="O24" s="48"/>
      <c r="P24" s="48"/>
      <c r="Q24" s="55"/>
      <c r="R24" s="46"/>
      <c r="S24" s="47"/>
    </row>
    <row r="25" spans="1:19" ht="15" customHeight="1" x14ac:dyDescent="0.2">
      <c r="A25" s="49"/>
      <c r="B25" s="52"/>
      <c r="C25" s="52"/>
      <c r="D25" s="54"/>
      <c r="E25" s="54"/>
      <c r="F25" s="54"/>
      <c r="G25" s="31" t="s">
        <v>56</v>
      </c>
      <c r="H25" s="32">
        <v>61</v>
      </c>
      <c r="I25" s="8" t="s">
        <v>27</v>
      </c>
      <c r="J25" s="14">
        <v>101325</v>
      </c>
      <c r="K25" s="33">
        <v>1</v>
      </c>
      <c r="L25" s="14">
        <v>101325</v>
      </c>
      <c r="M25" s="14">
        <v>118550</v>
      </c>
      <c r="N25" s="6" t="s">
        <v>21</v>
      </c>
      <c r="O25" s="48"/>
      <c r="P25" s="48"/>
      <c r="Q25" s="55"/>
      <c r="R25" s="46"/>
      <c r="S25" s="47"/>
    </row>
    <row r="26" spans="1:19" ht="15" customHeight="1" x14ac:dyDescent="0.2">
      <c r="A26" s="49"/>
      <c r="B26" s="52"/>
      <c r="C26" s="52"/>
      <c r="D26" s="54"/>
      <c r="E26" s="54"/>
      <c r="F26" s="54"/>
      <c r="G26" s="31" t="s">
        <v>57</v>
      </c>
      <c r="H26" s="32">
        <v>48</v>
      </c>
      <c r="I26" s="8" t="s">
        <v>27</v>
      </c>
      <c r="J26" s="14">
        <v>175000</v>
      </c>
      <c r="K26" s="33">
        <v>1</v>
      </c>
      <c r="L26" s="14">
        <v>175000</v>
      </c>
      <c r="M26" s="14">
        <v>204750</v>
      </c>
      <c r="N26" s="6" t="s">
        <v>21</v>
      </c>
      <c r="O26" s="48"/>
      <c r="P26" s="48"/>
      <c r="Q26" s="55"/>
      <c r="R26" s="46"/>
      <c r="S26" s="47"/>
    </row>
    <row r="27" spans="1:19" ht="14.25" x14ac:dyDescent="0.2">
      <c r="A27" s="49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</row>
    <row r="28" spans="1:19" ht="15.75" x14ac:dyDescent="0.2">
      <c r="A28" s="50" t="s">
        <v>58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ht="38.25" x14ac:dyDescent="0.2">
      <c r="A29" s="49">
        <v>6</v>
      </c>
      <c r="B29" s="6" t="s">
        <v>59</v>
      </c>
      <c r="C29" s="6" t="s">
        <v>60</v>
      </c>
      <c r="D29" s="41">
        <v>2440072962</v>
      </c>
      <c r="E29" s="41" t="s">
        <v>61</v>
      </c>
      <c r="F29" s="41" t="s">
        <v>20</v>
      </c>
      <c r="G29" s="10" t="s">
        <v>62</v>
      </c>
      <c r="H29" s="11">
        <v>100</v>
      </c>
      <c r="I29" s="12" t="s">
        <v>27</v>
      </c>
      <c r="J29" s="34"/>
      <c r="K29" s="42">
        <v>1</v>
      </c>
      <c r="L29" s="34">
        <v>25500</v>
      </c>
      <c r="M29" s="34">
        <v>29835</v>
      </c>
      <c r="N29" s="10" t="s">
        <v>21</v>
      </c>
      <c r="O29" s="5" t="s">
        <v>29</v>
      </c>
      <c r="P29" s="5" t="s">
        <v>25</v>
      </c>
      <c r="Q29" s="23"/>
      <c r="R29" s="24">
        <f>M29*(100-Q29)/100</f>
        <v>29835</v>
      </c>
      <c r="S29" s="25"/>
    </row>
    <row r="30" spans="1:19" ht="14.25" x14ac:dyDescent="0.2">
      <c r="A30" s="49"/>
      <c r="B30" s="51" t="s">
        <v>63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spans="1:19" ht="15.75" x14ac:dyDescent="0.2">
      <c r="A31" s="50" t="s">
        <v>64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ht="37.5" customHeight="1" x14ac:dyDescent="0.2">
      <c r="A32" s="49">
        <v>7</v>
      </c>
      <c r="B32" s="6" t="s">
        <v>65</v>
      </c>
      <c r="C32" s="6" t="s">
        <v>60</v>
      </c>
      <c r="D32" s="26">
        <v>2440072962</v>
      </c>
      <c r="E32" s="7" t="s">
        <v>66</v>
      </c>
      <c r="F32" s="7" t="s">
        <v>20</v>
      </c>
      <c r="G32" s="10" t="s">
        <v>67</v>
      </c>
      <c r="H32" s="11">
        <v>100</v>
      </c>
      <c r="I32" s="12" t="s">
        <v>27</v>
      </c>
      <c r="J32" s="34"/>
      <c r="K32" s="35">
        <v>1</v>
      </c>
      <c r="L32" s="36">
        <v>92765</v>
      </c>
      <c r="M32" s="34">
        <v>108535.04999999999</v>
      </c>
      <c r="N32" s="10" t="s">
        <v>21</v>
      </c>
      <c r="O32" s="27" t="s">
        <v>29</v>
      </c>
      <c r="P32" s="5" t="s">
        <v>25</v>
      </c>
      <c r="Q32" s="28"/>
      <c r="R32" s="24">
        <f>M32*(100-Q32)/100</f>
        <v>108535.04999999999</v>
      </c>
      <c r="S32" s="29"/>
    </row>
    <row r="33" spans="1:19" ht="14.25" x14ac:dyDescent="0.2">
      <c r="A33" s="49"/>
      <c r="B33" s="51" t="s">
        <v>68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spans="1:19" ht="15.75" x14ac:dyDescent="0.2">
      <c r="A34" s="50" t="s">
        <v>69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19" ht="15" customHeight="1" x14ac:dyDescent="0.2">
      <c r="A35" s="49">
        <v>8</v>
      </c>
      <c r="B35" s="52" t="s">
        <v>70</v>
      </c>
      <c r="C35" s="52" t="s">
        <v>60</v>
      </c>
      <c r="D35" s="54" t="s">
        <v>71</v>
      </c>
      <c r="E35" s="54" t="s">
        <v>66</v>
      </c>
      <c r="F35" s="54" t="s">
        <v>20</v>
      </c>
      <c r="G35" s="10" t="s">
        <v>72</v>
      </c>
      <c r="H35" s="11">
        <v>100</v>
      </c>
      <c r="I35" s="12" t="s">
        <v>27</v>
      </c>
      <c r="J35" s="34"/>
      <c r="K35" s="43"/>
      <c r="L35" s="34">
        <v>23000</v>
      </c>
      <c r="M35" s="34">
        <v>26910</v>
      </c>
      <c r="N35" s="10" t="s">
        <v>21</v>
      </c>
      <c r="O35" s="48" t="s">
        <v>24</v>
      </c>
      <c r="P35" s="48" t="s">
        <v>25</v>
      </c>
      <c r="Q35" s="55"/>
      <c r="R35" s="46">
        <f>M35*(100-Q35)/100</f>
        <v>26910</v>
      </c>
      <c r="S35" s="47"/>
    </row>
    <row r="36" spans="1:19" ht="15" customHeight="1" x14ac:dyDescent="0.2">
      <c r="A36" s="49"/>
      <c r="B36" s="52"/>
      <c r="C36" s="52"/>
      <c r="D36" s="54"/>
      <c r="E36" s="54"/>
      <c r="F36" s="54"/>
      <c r="G36" s="15" t="s">
        <v>73</v>
      </c>
      <c r="H36" s="16">
        <v>64</v>
      </c>
      <c r="I36" s="8" t="s">
        <v>27</v>
      </c>
      <c r="J36" s="14"/>
      <c r="K36" s="44"/>
      <c r="L36" s="14">
        <v>48000</v>
      </c>
      <c r="M36" s="14">
        <v>56160</v>
      </c>
      <c r="N36" s="15" t="s">
        <v>21</v>
      </c>
      <c r="O36" s="48"/>
      <c r="P36" s="48"/>
      <c r="Q36" s="55"/>
      <c r="R36" s="46"/>
      <c r="S36" s="47"/>
    </row>
    <row r="37" spans="1:19" ht="15" customHeight="1" x14ac:dyDescent="0.2">
      <c r="A37" s="49"/>
      <c r="B37" s="52"/>
      <c r="C37" s="52"/>
      <c r="D37" s="54"/>
      <c r="E37" s="54"/>
      <c r="F37" s="54"/>
      <c r="G37" s="31" t="s">
        <v>74</v>
      </c>
      <c r="H37" s="32">
        <v>60</v>
      </c>
      <c r="I37" s="8" t="s">
        <v>27</v>
      </c>
      <c r="J37" s="14"/>
      <c r="K37" s="44"/>
      <c r="L37" s="14">
        <v>54000</v>
      </c>
      <c r="M37" s="14">
        <v>63179.999999999993</v>
      </c>
      <c r="N37" s="6" t="s">
        <v>21</v>
      </c>
      <c r="O37" s="48"/>
      <c r="P37" s="48"/>
      <c r="Q37" s="55"/>
      <c r="R37" s="46"/>
      <c r="S37" s="47"/>
    </row>
    <row r="38" spans="1:19" ht="14.25" x14ac:dyDescent="0.2">
      <c r="A38" s="4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</row>
    <row r="39" spans="1:19" ht="15.75" x14ac:dyDescent="0.2">
      <c r="A39" s="50" t="s">
        <v>75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</row>
    <row r="40" spans="1:19" ht="15" customHeight="1" x14ac:dyDescent="0.2">
      <c r="A40" s="49">
        <v>9</v>
      </c>
      <c r="B40" s="52" t="s">
        <v>76</v>
      </c>
      <c r="C40" s="52" t="s">
        <v>60</v>
      </c>
      <c r="D40" s="54">
        <v>2440042950</v>
      </c>
      <c r="E40" s="54" t="s">
        <v>66</v>
      </c>
      <c r="F40" s="54" t="s">
        <v>20</v>
      </c>
      <c r="G40" s="6" t="s">
        <v>77</v>
      </c>
      <c r="H40" s="62">
        <f>(SUM(M44:M45)/SUM(M40:M41))*70+30</f>
        <v>90.038787878787872</v>
      </c>
      <c r="I40" s="8" t="s">
        <v>27</v>
      </c>
      <c r="J40" s="14">
        <v>100000</v>
      </c>
      <c r="K40" s="33">
        <v>1</v>
      </c>
      <c r="L40" s="14">
        <v>100000</v>
      </c>
      <c r="M40" s="14">
        <v>117000</v>
      </c>
      <c r="N40" s="6" t="s">
        <v>21</v>
      </c>
      <c r="O40" s="48" t="s">
        <v>24</v>
      </c>
      <c r="P40" s="48" t="s">
        <v>25</v>
      </c>
      <c r="Q40" s="55"/>
      <c r="R40" s="46">
        <f>SUM(M44:M45)*(100-Q40)/100</f>
        <v>165578.4</v>
      </c>
      <c r="S40" s="47"/>
    </row>
    <row r="41" spans="1:19" ht="15" customHeight="1" x14ac:dyDescent="0.2">
      <c r="A41" s="49"/>
      <c r="B41" s="52"/>
      <c r="C41" s="52"/>
      <c r="D41" s="54"/>
      <c r="E41" s="54"/>
      <c r="F41" s="54"/>
      <c r="G41" s="15" t="s">
        <v>78</v>
      </c>
      <c r="H41" s="62"/>
      <c r="I41" s="8" t="s">
        <v>27</v>
      </c>
      <c r="J41" s="14">
        <v>65000</v>
      </c>
      <c r="K41" s="33">
        <v>1</v>
      </c>
      <c r="L41" s="14">
        <v>65000</v>
      </c>
      <c r="M41" s="14">
        <v>76050</v>
      </c>
      <c r="N41" s="15" t="s">
        <v>21</v>
      </c>
      <c r="O41" s="48"/>
      <c r="P41" s="48"/>
      <c r="Q41" s="55"/>
      <c r="R41" s="46"/>
      <c r="S41" s="47"/>
    </row>
    <row r="42" spans="1:19" ht="15" customHeight="1" x14ac:dyDescent="0.2">
      <c r="A42" s="49"/>
      <c r="B42" s="52"/>
      <c r="C42" s="52"/>
      <c r="D42" s="54"/>
      <c r="E42" s="54"/>
      <c r="F42" s="54"/>
      <c r="G42" s="15" t="s">
        <v>79</v>
      </c>
      <c r="H42" s="64">
        <f>(SUM(M44:M45)/SUM(M42:M43))*70+30</f>
        <v>91.914999999999992</v>
      </c>
      <c r="I42" s="8" t="s">
        <v>27</v>
      </c>
      <c r="J42" s="14">
        <v>80000</v>
      </c>
      <c r="K42" s="33">
        <v>1</v>
      </c>
      <c r="L42" s="14">
        <v>80000</v>
      </c>
      <c r="M42" s="14">
        <v>93600</v>
      </c>
      <c r="N42" s="15" t="s">
        <v>21</v>
      </c>
      <c r="O42" s="48"/>
      <c r="P42" s="48"/>
      <c r="Q42" s="55"/>
      <c r="R42" s="46"/>
      <c r="S42" s="47"/>
    </row>
    <row r="43" spans="1:19" ht="15" customHeight="1" x14ac:dyDescent="0.2">
      <c r="A43" s="49"/>
      <c r="B43" s="52"/>
      <c r="C43" s="52"/>
      <c r="D43" s="54"/>
      <c r="E43" s="54"/>
      <c r="F43" s="54"/>
      <c r="G43" s="15" t="s">
        <v>80</v>
      </c>
      <c r="H43" s="64"/>
      <c r="I43" s="8" t="s">
        <v>27</v>
      </c>
      <c r="J43" s="14">
        <v>80000</v>
      </c>
      <c r="K43" s="33">
        <v>1</v>
      </c>
      <c r="L43" s="14">
        <v>80000</v>
      </c>
      <c r="M43" s="14">
        <v>93600</v>
      </c>
      <c r="N43" s="15" t="s">
        <v>21</v>
      </c>
      <c r="O43" s="48"/>
      <c r="P43" s="48"/>
      <c r="Q43" s="55"/>
      <c r="R43" s="46"/>
      <c r="S43" s="47"/>
    </row>
    <row r="44" spans="1:19" ht="15" customHeight="1" x14ac:dyDescent="0.2">
      <c r="A44" s="49"/>
      <c r="B44" s="52"/>
      <c r="C44" s="52"/>
      <c r="D44" s="54"/>
      <c r="E44" s="54"/>
      <c r="F44" s="54"/>
      <c r="G44" s="10" t="s">
        <v>81</v>
      </c>
      <c r="H44" s="65">
        <v>100</v>
      </c>
      <c r="I44" s="12" t="s">
        <v>27</v>
      </c>
      <c r="J44" s="34">
        <v>43520</v>
      </c>
      <c r="K44" s="40">
        <v>1</v>
      </c>
      <c r="L44" s="34">
        <v>43520</v>
      </c>
      <c r="M44" s="34">
        <v>50918.399999999994</v>
      </c>
      <c r="N44" s="10" t="s">
        <v>21</v>
      </c>
      <c r="O44" s="48"/>
      <c r="P44" s="48"/>
      <c r="Q44" s="55"/>
      <c r="R44" s="46"/>
      <c r="S44" s="47"/>
    </row>
    <row r="45" spans="1:19" ht="15" customHeight="1" x14ac:dyDescent="0.2">
      <c r="A45" s="49"/>
      <c r="B45" s="52"/>
      <c r="C45" s="52"/>
      <c r="D45" s="54"/>
      <c r="E45" s="54"/>
      <c r="F45" s="54"/>
      <c r="G45" s="10" t="s">
        <v>82</v>
      </c>
      <c r="H45" s="65"/>
      <c r="I45" s="12" t="s">
        <v>27</v>
      </c>
      <c r="J45" s="34">
        <v>98000</v>
      </c>
      <c r="K45" s="40">
        <v>1</v>
      </c>
      <c r="L45" s="34">
        <v>98000</v>
      </c>
      <c r="M45" s="34">
        <v>114660</v>
      </c>
      <c r="N45" s="10" t="s">
        <v>21</v>
      </c>
      <c r="O45" s="48"/>
      <c r="P45" s="48"/>
      <c r="Q45" s="55"/>
      <c r="R45" s="46"/>
      <c r="S45" s="47"/>
    </row>
    <row r="46" spans="1:19" ht="14.25" x14ac:dyDescent="0.2">
      <c r="A46" s="4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</row>
    <row r="47" spans="1:19" ht="15.75" x14ac:dyDescent="0.2">
      <c r="A47" s="50" t="s">
        <v>83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</row>
    <row r="48" spans="1:19" ht="15" customHeight="1" x14ac:dyDescent="0.2">
      <c r="A48" s="49">
        <v>10</v>
      </c>
      <c r="B48" s="52" t="s">
        <v>84</v>
      </c>
      <c r="C48" s="52" t="s">
        <v>60</v>
      </c>
      <c r="D48" s="53" t="s">
        <v>85</v>
      </c>
      <c r="E48" s="54" t="s">
        <v>66</v>
      </c>
      <c r="F48" s="54" t="s">
        <v>20</v>
      </c>
      <c r="G48" s="10" t="s">
        <v>86</v>
      </c>
      <c r="H48" s="11">
        <v>87</v>
      </c>
      <c r="I48" s="12" t="s">
        <v>27</v>
      </c>
      <c r="J48" s="34"/>
      <c r="K48" s="43"/>
      <c r="L48" s="34">
        <v>55000</v>
      </c>
      <c r="M48" s="34">
        <v>64349.999999999993</v>
      </c>
      <c r="N48" s="10" t="s">
        <v>21</v>
      </c>
      <c r="O48" s="48" t="s">
        <v>24</v>
      </c>
      <c r="P48" s="48" t="s">
        <v>25</v>
      </c>
      <c r="Q48" s="55"/>
      <c r="R48" s="46">
        <f>M48*(100-Q48)/100</f>
        <v>64349.999999999993</v>
      </c>
      <c r="S48" s="47"/>
    </row>
    <row r="49" spans="1:19" ht="15" customHeight="1" x14ac:dyDescent="0.2">
      <c r="A49" s="49"/>
      <c r="B49" s="52"/>
      <c r="C49" s="52"/>
      <c r="D49" s="53"/>
      <c r="E49" s="54"/>
      <c r="F49" s="54"/>
      <c r="G49" s="15" t="s">
        <v>87</v>
      </c>
      <c r="H49" s="16">
        <v>82</v>
      </c>
      <c r="I49" s="8" t="s">
        <v>27</v>
      </c>
      <c r="J49" s="14"/>
      <c r="K49" s="44"/>
      <c r="L49" s="14">
        <v>45000</v>
      </c>
      <c r="M49" s="14">
        <v>52650</v>
      </c>
      <c r="N49" s="15" t="s">
        <v>21</v>
      </c>
      <c r="O49" s="48"/>
      <c r="P49" s="48"/>
      <c r="Q49" s="55"/>
      <c r="R49" s="46"/>
      <c r="S49" s="47"/>
    </row>
    <row r="50" spans="1:19" ht="15" customHeight="1" x14ac:dyDescent="0.2">
      <c r="A50" s="49"/>
      <c r="B50" s="52"/>
      <c r="C50" s="52"/>
      <c r="D50" s="53"/>
      <c r="E50" s="54"/>
      <c r="F50" s="54"/>
      <c r="G50" s="31" t="s">
        <v>88</v>
      </c>
      <c r="H50" s="32">
        <v>77</v>
      </c>
      <c r="I50" s="8" t="s">
        <v>27</v>
      </c>
      <c r="J50" s="14"/>
      <c r="K50" s="44"/>
      <c r="L50" s="14">
        <v>66728</v>
      </c>
      <c r="M50" s="14">
        <v>78071.759999999995</v>
      </c>
      <c r="N50" s="6" t="s">
        <v>21</v>
      </c>
      <c r="O50" s="48"/>
      <c r="P50" s="48"/>
      <c r="Q50" s="55"/>
      <c r="R50" s="46"/>
      <c r="S50" s="47"/>
    </row>
    <row r="51" spans="1:19" ht="14.25" x14ac:dyDescent="0.2">
      <c r="A51" s="4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</row>
    <row r="52" spans="1:19" ht="15.75" x14ac:dyDescent="0.2">
      <c r="A52" s="50" t="s">
        <v>89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</row>
    <row r="53" spans="1:19" ht="14.25" customHeight="1" x14ac:dyDescent="0.2">
      <c r="A53" s="49">
        <v>11</v>
      </c>
      <c r="B53" s="52" t="s">
        <v>90</v>
      </c>
      <c r="C53" s="52" t="s">
        <v>60</v>
      </c>
      <c r="D53" s="66" t="s">
        <v>91</v>
      </c>
      <c r="E53" s="54" t="s">
        <v>66</v>
      </c>
      <c r="F53" s="54" t="s">
        <v>20</v>
      </c>
      <c r="G53" s="10" t="s">
        <v>88</v>
      </c>
      <c r="H53" s="11">
        <v>100</v>
      </c>
      <c r="I53" s="12" t="s">
        <v>27</v>
      </c>
      <c r="J53" s="34"/>
      <c r="K53" s="43"/>
      <c r="L53" s="34">
        <v>7000</v>
      </c>
      <c r="M53" s="34">
        <v>8189.9999999999991</v>
      </c>
      <c r="N53" s="10" t="s">
        <v>21</v>
      </c>
      <c r="O53" s="48" t="s">
        <v>24</v>
      </c>
      <c r="P53" s="48" t="s">
        <v>25</v>
      </c>
      <c r="Q53" s="55"/>
      <c r="R53" s="46">
        <f>M53*(100-Q53)/100</f>
        <v>8189.9999999999991</v>
      </c>
      <c r="S53" s="47"/>
    </row>
    <row r="54" spans="1:19" ht="15" customHeight="1" x14ac:dyDescent="0.2">
      <c r="A54" s="49"/>
      <c r="B54" s="52"/>
      <c r="C54" s="52"/>
      <c r="D54" s="66"/>
      <c r="E54" s="54"/>
      <c r="F54" s="54"/>
      <c r="G54" s="15" t="s">
        <v>92</v>
      </c>
      <c r="H54" s="16">
        <v>55</v>
      </c>
      <c r="I54" s="8" t="s">
        <v>27</v>
      </c>
      <c r="J54" s="14"/>
      <c r="K54" s="44"/>
      <c r="L54" s="14">
        <v>20000</v>
      </c>
      <c r="M54" s="14">
        <v>23400</v>
      </c>
      <c r="N54" s="15" t="s">
        <v>21</v>
      </c>
      <c r="O54" s="48"/>
      <c r="P54" s="48"/>
      <c r="Q54" s="55"/>
      <c r="R54" s="46"/>
      <c r="S54" s="47"/>
    </row>
    <row r="55" spans="1:19" ht="15" customHeight="1" x14ac:dyDescent="0.2">
      <c r="A55" s="49"/>
      <c r="B55" s="52"/>
      <c r="C55" s="52"/>
      <c r="D55" s="66"/>
      <c r="E55" s="54"/>
      <c r="F55" s="54"/>
      <c r="G55" s="31" t="s">
        <v>87</v>
      </c>
      <c r="H55" s="32">
        <v>44</v>
      </c>
      <c r="I55" s="8" t="s">
        <v>27</v>
      </c>
      <c r="J55" s="14"/>
      <c r="K55" s="44"/>
      <c r="L55" s="14">
        <v>35000</v>
      </c>
      <c r="M55" s="14">
        <v>40950</v>
      </c>
      <c r="N55" s="6" t="s">
        <v>21</v>
      </c>
      <c r="O55" s="48"/>
      <c r="P55" s="48"/>
      <c r="Q55" s="55"/>
      <c r="R55" s="46"/>
      <c r="S55" s="47"/>
    </row>
    <row r="56" spans="1:19" ht="14.25" x14ac:dyDescent="0.2">
      <c r="A56" s="4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spans="1:19" ht="15.75" x14ac:dyDescent="0.2">
      <c r="A57" s="50" t="s">
        <v>93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</row>
    <row r="58" spans="1:19" ht="42.75" customHeight="1" x14ac:dyDescent="0.2">
      <c r="A58" s="49">
        <v>12</v>
      </c>
      <c r="B58" s="6" t="s">
        <v>94</v>
      </c>
      <c r="C58" s="6" t="s">
        <v>60</v>
      </c>
      <c r="D58" s="41">
        <v>2440072963</v>
      </c>
      <c r="E58" s="41" t="s">
        <v>66</v>
      </c>
      <c r="F58" s="41" t="s">
        <v>20</v>
      </c>
      <c r="G58" s="10" t="s">
        <v>95</v>
      </c>
      <c r="H58" s="11">
        <v>100</v>
      </c>
      <c r="I58" s="12" t="s">
        <v>27</v>
      </c>
      <c r="J58" s="34">
        <v>48492.3</v>
      </c>
      <c r="K58" s="42">
        <v>1</v>
      </c>
      <c r="L58" s="34">
        <v>48492.3</v>
      </c>
      <c r="M58" s="34">
        <v>56735.991000000002</v>
      </c>
      <c r="N58" s="10" t="s">
        <v>21</v>
      </c>
      <c r="O58" s="5" t="s">
        <v>29</v>
      </c>
      <c r="P58" s="5" t="s">
        <v>25</v>
      </c>
      <c r="Q58" s="23"/>
      <c r="R58" s="24">
        <f>M58*(100-Q58)/100</f>
        <v>56735.991000000009</v>
      </c>
      <c r="S58" s="25"/>
    </row>
    <row r="59" spans="1:19" ht="14.25" x14ac:dyDescent="0.2">
      <c r="A59" s="49"/>
      <c r="B59" s="51" t="s">
        <v>96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</row>
    <row r="60" spans="1:19" ht="15.75" x14ac:dyDescent="0.2">
      <c r="A60" s="50" t="s">
        <v>97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</row>
    <row r="61" spans="1:19" ht="38.25" x14ac:dyDescent="0.2">
      <c r="A61" s="49">
        <v>13</v>
      </c>
      <c r="B61" s="6" t="s">
        <v>98</v>
      </c>
      <c r="C61" s="6" t="s">
        <v>60</v>
      </c>
      <c r="D61" s="41">
        <v>2440072963</v>
      </c>
      <c r="E61" s="41" t="s">
        <v>66</v>
      </c>
      <c r="F61" s="41" t="s">
        <v>20</v>
      </c>
      <c r="G61" s="10" t="s">
        <v>95</v>
      </c>
      <c r="H61" s="11">
        <v>100</v>
      </c>
      <c r="I61" s="12" t="s">
        <v>27</v>
      </c>
      <c r="J61" s="34">
        <v>38592.199999999997</v>
      </c>
      <c r="K61" s="42">
        <v>1</v>
      </c>
      <c r="L61" s="34">
        <v>38592.199999999997</v>
      </c>
      <c r="M61" s="34">
        <v>45152.873999999996</v>
      </c>
      <c r="N61" s="10" t="s">
        <v>21</v>
      </c>
      <c r="O61" s="5" t="s">
        <v>29</v>
      </c>
      <c r="P61" s="5" t="s">
        <v>25</v>
      </c>
      <c r="Q61" s="23"/>
      <c r="R61" s="24">
        <f>M61*(100-Q61)/100</f>
        <v>45152.873999999996</v>
      </c>
      <c r="S61" s="25"/>
    </row>
    <row r="62" spans="1:19" s="45" customFormat="1" ht="14.25" x14ac:dyDescent="0.2">
      <c r="A62" s="49"/>
      <c r="B62" s="51" t="s">
        <v>99</v>
      </c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</row>
    <row r="64" spans="1:19" ht="15.75" x14ac:dyDescent="0.2">
      <c r="A64" s="21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</row>
    <row r="65" spans="2:2" x14ac:dyDescent="0.2">
      <c r="B65" s="9" t="s">
        <v>23</v>
      </c>
    </row>
  </sheetData>
  <mergeCells count="108">
    <mergeCell ref="A57:S57"/>
    <mergeCell ref="A58:A59"/>
    <mergeCell ref="B59:S59"/>
    <mergeCell ref="A60:S60"/>
    <mergeCell ref="A61:A62"/>
    <mergeCell ref="B62:S62"/>
    <mergeCell ref="A52:S52"/>
    <mergeCell ref="A53:A56"/>
    <mergeCell ref="B53:B55"/>
    <mergeCell ref="C53:C55"/>
    <mergeCell ref="D53:D55"/>
    <mergeCell ref="E53:E55"/>
    <mergeCell ref="F53:F55"/>
    <mergeCell ref="O53:O55"/>
    <mergeCell ref="P53:P55"/>
    <mergeCell ref="Q53:Q55"/>
    <mergeCell ref="R53:R55"/>
    <mergeCell ref="S53:S55"/>
    <mergeCell ref="B56:S56"/>
    <mergeCell ref="B38:S38"/>
    <mergeCell ref="A39:S39"/>
    <mergeCell ref="A40:A46"/>
    <mergeCell ref="B40:B45"/>
    <mergeCell ref="C40:C45"/>
    <mergeCell ref="D40:D45"/>
    <mergeCell ref="E40:E45"/>
    <mergeCell ref="F40:F45"/>
    <mergeCell ref="H40:H41"/>
    <mergeCell ref="O40:O45"/>
    <mergeCell ref="P40:P45"/>
    <mergeCell ref="Q40:Q45"/>
    <mergeCell ref="R40:R45"/>
    <mergeCell ref="S40:S45"/>
    <mergeCell ref="H42:H43"/>
    <mergeCell ref="H44:H45"/>
    <mergeCell ref="A35:A38"/>
    <mergeCell ref="B35:B37"/>
    <mergeCell ref="C35:C37"/>
    <mergeCell ref="D35:D37"/>
    <mergeCell ref="E35:E37"/>
    <mergeCell ref="F35:F37"/>
    <mergeCell ref="Q17:Q20"/>
    <mergeCell ref="O35:O37"/>
    <mergeCell ref="P35:P37"/>
    <mergeCell ref="Q35:Q37"/>
    <mergeCell ref="A22:S22"/>
    <mergeCell ref="A23:A27"/>
    <mergeCell ref="B23:B26"/>
    <mergeCell ref="C23:C26"/>
    <mergeCell ref="D23:D26"/>
    <mergeCell ref="E23:E26"/>
    <mergeCell ref="F23:F26"/>
    <mergeCell ref="O23:O26"/>
    <mergeCell ref="P23:P26"/>
    <mergeCell ref="Q23:Q26"/>
    <mergeCell ref="R23:R26"/>
    <mergeCell ref="S23:S26"/>
    <mergeCell ref="B27:S27"/>
    <mergeCell ref="R35:R37"/>
    <mergeCell ref="S35:S37"/>
    <mergeCell ref="A7:S7"/>
    <mergeCell ref="A1:A6"/>
    <mergeCell ref="B1:S1"/>
    <mergeCell ref="B2:S2"/>
    <mergeCell ref="B3:S3"/>
    <mergeCell ref="B4:S4"/>
    <mergeCell ref="B5:S5"/>
    <mergeCell ref="B46:S46"/>
    <mergeCell ref="A47:S47"/>
    <mergeCell ref="R17:R20"/>
    <mergeCell ref="S17:S20"/>
    <mergeCell ref="B21:S21"/>
    <mergeCell ref="B12:S12"/>
    <mergeCell ref="A13:S13"/>
    <mergeCell ref="A14:A15"/>
    <mergeCell ref="B15:S15"/>
    <mergeCell ref="A16:S16"/>
    <mergeCell ref="A8:A9"/>
    <mergeCell ref="B9:S9"/>
    <mergeCell ref="A10:S10"/>
    <mergeCell ref="A17:A21"/>
    <mergeCell ref="B17:B20"/>
    <mergeCell ref="C17:C20"/>
    <mergeCell ref="D17:D20"/>
    <mergeCell ref="R48:R50"/>
    <mergeCell ref="S48:S50"/>
    <mergeCell ref="B51:S51"/>
    <mergeCell ref="A11:A12"/>
    <mergeCell ref="A28:S28"/>
    <mergeCell ref="A29:A30"/>
    <mergeCell ref="B30:S30"/>
    <mergeCell ref="A31:S31"/>
    <mergeCell ref="A32:A33"/>
    <mergeCell ref="B33:S33"/>
    <mergeCell ref="A34:S34"/>
    <mergeCell ref="A48:A51"/>
    <mergeCell ref="B48:B50"/>
    <mergeCell ref="C48:C50"/>
    <mergeCell ref="D48:D50"/>
    <mergeCell ref="E48:E50"/>
    <mergeCell ref="F48:F50"/>
    <mergeCell ref="O48:O50"/>
    <mergeCell ref="P48:P50"/>
    <mergeCell ref="Q48:Q50"/>
    <mergeCell ref="E17:E20"/>
    <mergeCell ref="F17:F20"/>
    <mergeCell ref="O17:O20"/>
    <mergeCell ref="P17:P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2022-7-1 29-3-22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2022-05-11T07:53:07Z</dcterms:created>
  <dcterms:modified xsi:type="dcterms:W3CDTF">2022-05-17T09:46:42Z</dcterms:modified>
</cp:coreProperties>
</file>