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D:\אתר 2022\"/>
    </mc:Choice>
  </mc:AlternateContent>
  <xr:revisionPtr revIDLastSave="0" documentId="8_{8432C3FE-773D-4F11-A700-C0445C28787C}" xr6:coauthVersionLast="47" xr6:coauthVersionMax="47" xr10:uidLastSave="{00000000-0000-0000-0000-000000000000}"/>
  <bookViews>
    <workbookView xWindow="-120" yWindow="-120" windowWidth="29040" windowHeight="15840" xr2:uid="{32E5BD84-9424-4991-8B07-A04834AB2E61}"/>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72" i="1" l="1"/>
  <c r="R158" i="1"/>
  <c r="R152" i="1"/>
  <c r="R145" i="1"/>
  <c r="R138" i="1"/>
  <c r="R129" i="1"/>
  <c r="R122" i="1"/>
  <c r="R116" i="1"/>
  <c r="R108" i="1"/>
  <c r="R101" i="1"/>
  <c r="R90" i="1"/>
  <c r="R84" i="1"/>
  <c r="R78" i="1"/>
  <c r="R71" i="1"/>
  <c r="R65" i="1"/>
  <c r="R60" i="1"/>
  <c r="R56" i="1"/>
  <c r="R43" i="1"/>
  <c r="R39" i="1"/>
  <c r="M35" i="1"/>
  <c r="R35" i="1" s="1"/>
  <c r="L35" i="1"/>
  <c r="R30" i="1"/>
  <c r="R25" i="1"/>
  <c r="L17" i="1"/>
  <c r="M17" i="1" s="1"/>
  <c r="R17" i="1" s="1"/>
  <c r="L11" i="1"/>
  <c r="M11" i="1" s="1"/>
  <c r="R11" i="1" s="1"/>
  <c r="Q8" i="1"/>
  <c r="M8" i="1"/>
  <c r="R8" i="1" s="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tc={F866C21C-564D-4D5D-BD30-7E8E8BCDB6DF}</author>
  </authors>
  <commentList>
    <comment ref="M48" authorId="0" shapeId="0" xr:uid="{F866C21C-564D-4D5D-BD30-7E8E8BCDB6DF}">
      <text>
        <t>[הערה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התשלום הכולל עבור סקר וליווי 35392.5</t>
      </text>
    </comment>
  </commentList>
</comments>
</file>

<file path=xl/sharedStrings.xml><?xml version="1.0" encoding="utf-8"?>
<sst xmlns="http://schemas.openxmlformats.org/spreadsheetml/2006/main" count="571" uniqueCount="221">
  <si>
    <t>פרוטוקול ועדת התקשרויות מס' 2022-13.1   תאריך: 19.6.22 הנדסה</t>
  </si>
  <si>
    <t>משתתפים: יובל בודניצקי - מנכ"ל העירייה, צחי בן אדרת- גזבר, צבי אפרת- ס/גזבר, אלון בן זקן - יועמ"ש, שרון גמזו שורר- ס. יועמ"ש, רעות סימונס -מ"מ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</si>
  <si>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</si>
  <si>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</si>
  <si>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</si>
  <si>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</si>
  <si>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</si>
  <si>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</si>
  <si>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</si>
  <si>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</si>
  <si>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</si>
  <si>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</si>
  <si>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</si>
  <si>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</si>
  <si>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</si>
  <si>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</si>
  <si>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</si>
  <si>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מאגר יועצים</t>
  </si>
  <si>
    <t>החלטת ועדה</t>
  </si>
  <si>
    <t>הערות להחלטה</t>
  </si>
  <si>
    <t>אחוז הנחה מבוקש</t>
  </si>
  <si>
    <t>סה"כ שכ"ט מירבי מאושר להתקשרות  (כולל מע"מ)</t>
  </si>
  <si>
    <t>תאריך בקשה</t>
  </si>
  <si>
    <t>סטטוס טיפול</t>
  </si>
  <si>
    <t xml:space="preserve"> החלטה מס' 2022-13.1-01</t>
  </si>
  <si>
    <t xml:space="preserve">יעוץ וליווי תכניות ותמ"ל </t>
  </si>
  <si>
    <t xml:space="preserve">עליזה זיידלר גרנות - מהנדסת העיר </t>
  </si>
  <si>
    <t>יעוץ אדריכלי</t>
  </si>
  <si>
    <t>הנדסה</t>
  </si>
  <si>
    <t xml:space="preserve">אדריכל ארז צרפתי </t>
  </si>
  <si>
    <t>סכום שעתי</t>
  </si>
  <si>
    <t>V</t>
  </si>
  <si>
    <t>אושרה ההצעה לפי סעיף 3.20 לנוהל התקשרויות</t>
  </si>
  <si>
    <t>הוחלט פה אחד</t>
  </si>
  <si>
    <t xml:space="preserve">הערה: ליווי תכנית תמ"ל 2040 - לליווי סטטוטורי של תכניות בסדר גודל כזה נדרשת מומחיות וניסיון רב שנים לרבות בתכניות ותמ"ל, בדגש על העובדה כי הליכי הותמ"ל הם הליכים מהירים במיוחד </t>
  </si>
  <si>
    <t xml:space="preserve"> החלטה מס' 2022-13.1-02</t>
  </si>
  <si>
    <t>מתן יעוץ אדריכלי בתחום מוסדות / מבני עירייה קיימים</t>
  </si>
  <si>
    <t>מיכאל זלדין - סגן מה"ע לביצוע</t>
  </si>
  <si>
    <t>253023
246022</t>
  </si>
  <si>
    <t>שירי פרץ אדריכלים</t>
  </si>
  <si>
    <t>אושרה ההצעה עם הציון המשוקלל הגבוה ביותר</t>
  </si>
  <si>
    <t>בועז יגוז'ינסקי</t>
  </si>
  <si>
    <t>זיו אדריכלים</t>
  </si>
  <si>
    <t>מירון לוי</t>
  </si>
  <si>
    <t xml:space="preserve">                                                            החלטה מס' 2022-13.1-03</t>
  </si>
  <si>
    <t>תוספת 4 כיתות חינוך מיוחד והתאמה לפרוגרמה בי"ס ברנר</t>
  </si>
  <si>
    <t>ניהול פרויקטים</t>
  </si>
  <si>
    <t>א.גולן מהנדסים בע"מ</t>
  </si>
  <si>
    <t>אחוז מהיקף הפרויקט</t>
  </si>
  <si>
    <t>ב.ס מהנדסים</t>
  </si>
  <si>
    <t>י.קרייזל</t>
  </si>
  <si>
    <t>מריו גולדשטיין</t>
  </si>
  <si>
    <t>דן רביד</t>
  </si>
  <si>
    <t>א.ע מרום</t>
  </si>
  <si>
    <t xml:space="preserve"> החלטה מס' 2022-13.1-04</t>
  </si>
  <si>
    <t>יועץ תנועה לתב"ע לבחינת הפקעות בשיכון ותיקים</t>
  </si>
  <si>
    <t>מיכל שרייבר - אדריכלית העיר</t>
  </si>
  <si>
    <t>יעוץ תנועה</t>
  </si>
  <si>
    <t>עופר רוכוולד</t>
  </si>
  <si>
    <t>סכום קבוע</t>
  </si>
  <si>
    <t>הוחלט פה אחד 
נשלחו שני סבבים של הצעות</t>
  </si>
  <si>
    <t>אילן מרכוס</t>
  </si>
  <si>
    <t>הוגשו פניות להגשת הצעת מחיר לעוד 3 מתכננים- 2 סירבו ואחת לא הגיבה.
יודגש כי לשנת 2022 משוריין תקציב כולל לתב"ע ע"ס 180,000, ועל כן יש להתייחס לכך במסגרת אבני הדרך לחוזה. יתר הסכום ישולם באבני דרך בשנת התקציב הבאה.</t>
  </si>
  <si>
    <t xml:space="preserve"> החלטה מס' 2022-13.1-05</t>
  </si>
  <si>
    <t>תב"ע לבחינת הפקעות בשיכון ותיקים</t>
  </si>
  <si>
    <t xml:space="preserve">איריס יוסיף אור </t>
  </si>
  <si>
    <t>הוחלט פה אחד
נשלחו שני סבבים של הצעות</t>
  </si>
  <si>
    <t>גרואג הראל</t>
  </si>
  <si>
    <t xml:space="preserve">  החלטה מס' 2022-13.1-06</t>
  </si>
  <si>
    <t>לוי שטרק זילברשטיין תכנון תנועה וכבישים, תקומה</t>
  </si>
  <si>
    <t>שמעון גיטליץ - מנהל אגף תשתיות פיתוח ובינוי</t>
  </si>
  <si>
    <t>משק סגור - תקומה</t>
  </si>
  <si>
    <t>לוי שטרק זילברשטיין</t>
  </si>
  <si>
    <t xml:space="preserve">הוחלט פה אחד 
 </t>
  </si>
  <si>
    <t>רן זילברשטיין נבחר כמתכנן התנועה והכבישים למתחם תקומה בשנת 2020.
החוזה נחתם ע"י המתכנן אך לא שוריין בעירייה בשל בעיות כספיות.  כעת אושר החוזה.
לאור פרק הזמן שחלף מאז חתימת המתכנן על החוזה אני מביא מתכנן זה לאישרור נוסף של הוועדת ההתקשרויות.  מצורף החוזה.</t>
  </si>
  <si>
    <t>החלטה מס' 2022-13.1-07</t>
  </si>
  <si>
    <t>תכנון תאורה שכונת הפארק</t>
  </si>
  <si>
    <t>תבר 49002</t>
  </si>
  <si>
    <t>יעוץ חשמל</t>
  </si>
  <si>
    <t>ג.ב מהנדסים יועצים בע"מ</t>
  </si>
  <si>
    <t>משרד ג.ב. מהנדסים תכנן את התאורה במתחם בשנת 2013.</t>
  </si>
  <si>
    <t xml:space="preserve"> החלטה מס' 2022-13.1-08</t>
  </si>
  <si>
    <t>סקר צבע אדריכלי-בית הכנסת הגדול</t>
  </si>
  <si>
    <t>עליזה זיידלר גרנות - מהנדסת העיר</t>
  </si>
  <si>
    <t>2460192752   דרישה סיגל 22243</t>
  </si>
  <si>
    <t>שי פרקש</t>
  </si>
  <si>
    <t>בן בוכנבכר</t>
  </si>
  <si>
    <t xml:space="preserve">אושר בסבב מיילים   </t>
  </si>
  <si>
    <t xml:space="preserve"> החלטה מס' 2022-13.1-09</t>
  </si>
  <si>
    <t>סקר הנדסי ושעות ליווי לייעוץ שיקום-בית הכנסת הגדול</t>
  </si>
  <si>
    <t>אגף תכנון</t>
  </si>
  <si>
    <t>תב"ר תכנון</t>
  </si>
  <si>
    <t>יעוץ הנדסי</t>
  </si>
  <si>
    <t>שפר רונן מהנדסי שימור-סקר הנדסי</t>
  </si>
  <si>
    <t xml:space="preserve">	35,392.50</t>
  </si>
  <si>
    <t>שפר רונן מהנדסי שימור-שעות ייעוץ</t>
  </si>
  <si>
    <t>ירדנה אתגר-סקר הנדסי</t>
  </si>
  <si>
    <t>ירדנה אתגר-שעות ייעוץ</t>
  </si>
  <si>
    <t>יובל אכברט-סקר הנדסי</t>
  </si>
  <si>
    <t>יובל אכברט-שעות ייעוץ</t>
  </si>
  <si>
    <t xml:space="preserve">אושר בסבב מיילים  הציון המשוקלל הגבוה ביותר לסקר הנדסי ולשעות ליווי יעוץ שפר רונן  סה"כ  35392.5 ₪ </t>
  </si>
  <si>
    <t xml:space="preserve"> החלטה מס' 2022-13.1-10</t>
  </si>
  <si>
    <t>התאמת קומה בחטיבת ביניים החדשה לשימוש זמני של ביס צומח</t>
  </si>
  <si>
    <t>מיכאל זלדין - סגן מה"ע למבני ציבור ותשתיות</t>
  </si>
  <si>
    <t>נתי זיו - זיו אדרכלים</t>
  </si>
  <si>
    <t>סכום לפרויקט</t>
  </si>
  <si>
    <t xml:space="preserve">הוחלט פה אחד
אין לקדם את הכנת החוזה לאדריכל זיו אדריכלים בנושא הנדון – היות והוחלט לא לבצע בהנחיית מיכאל זלדין 
</t>
  </si>
  <si>
    <t>ערן זילברמן - רגבים</t>
  </si>
  <si>
    <t xml:space="preserve">מדובר בעבודה דחופה לו"ז מאוד קצר נערכה פנייה לאדריכל של המסבנה ואדריכל נוסף היחיד שיכול  היה לעמוד בלו"ז נתי זיו </t>
  </si>
  <si>
    <t xml:space="preserve"> החלטה מס' 2022-13.1-11</t>
  </si>
  <si>
    <t>תכנון פיתוח סביבתי ונגישות עבור שביל אופניים נורדאו</t>
  </si>
  <si>
    <t>נדיה בוגון - ס. מנהל אגף תשתיות</t>
  </si>
  <si>
    <t>יעוץ סביבתי</t>
  </si>
  <si>
    <t>חגית ברגמן</t>
  </si>
  <si>
    <t>קרני גרנשטיין</t>
  </si>
  <si>
    <t>ויצמן שירות אדריכלי</t>
  </si>
  <si>
    <t xml:space="preserve">נעשתה פנייה לארבעה מציעים רק שלושה העבירו הצעות צור וולף לא העביר הצעה . נבחרה ההצעה עם הציון המשוקלל הגבוה ביותר </t>
  </si>
  <si>
    <t xml:space="preserve"> החלטה מס' 2022-13.1-12</t>
  </si>
  <si>
    <t>הרחבת בית ספר סאלד  - יעוץ אגארונומי</t>
  </si>
  <si>
    <t>עמי פרנקל</t>
  </si>
  <si>
    <t xml:space="preserve">הוחלט פה אחד </t>
  </si>
  <si>
    <t>צ. שימושוביץ</t>
  </si>
  <si>
    <t>אכת. חובשי איתי</t>
  </si>
  <si>
    <t>אדיר</t>
  </si>
  <si>
    <t>פתילת  המדבר</t>
  </si>
  <si>
    <t xml:space="preserve"> </t>
  </si>
  <si>
    <t>הרחבת בית ספר סאלד  -אדריכל נוף</t>
  </si>
  <si>
    <t>נטהלי מילר</t>
  </si>
  <si>
    <t>שמרית רז</t>
  </si>
  <si>
    <t>דרך ארץ</t>
  </si>
  <si>
    <t>דפנה תמיר</t>
  </si>
  <si>
    <t>אב אדריכלות נוף</t>
  </si>
  <si>
    <t xml:space="preserve"> החלטה מס' 2022-13.1-14</t>
  </si>
  <si>
    <t xml:space="preserve">הרחבת בית ספר סאלד- יעוץ איטום </t>
  </si>
  <si>
    <t>גלאור מהנדסים</t>
  </si>
  <si>
    <t>אורי ענבל</t>
  </si>
  <si>
    <t>ביטלמן אדריכלים</t>
  </si>
  <si>
    <t>ג'אן ברקוביץ</t>
  </si>
  <si>
    <t xml:space="preserve"> החלטה מס' 2022-13.1.15</t>
  </si>
  <si>
    <t>הרחבת בית ספר סאלד  יעוץ אינסטלציה</t>
  </si>
  <si>
    <t>ש.עגנון</t>
  </si>
  <si>
    <t>אוסאמה פרח</t>
  </si>
  <si>
    <t>ל.קיז'נר</t>
  </si>
  <si>
    <t xml:space="preserve"> החלטה מס' 2022-13.1-16</t>
  </si>
  <si>
    <t>הרחבת בית ספר סאלד  יעוץ בטיחות</t>
  </si>
  <si>
    <t>אלון בטיחות</t>
  </si>
  <si>
    <t>יוסי שחר</t>
  </si>
  <si>
    <t>לבטח הנדסה</t>
  </si>
  <si>
    <t>ערן סויקה</t>
  </si>
  <si>
    <t>יוסי ברקי</t>
  </si>
  <si>
    <t>סייפטי פוינט</t>
  </si>
  <si>
    <t>מכ-לין בע"מ</t>
  </si>
  <si>
    <t>ברקן</t>
  </si>
  <si>
    <t xml:space="preserve"> החלטה מס' 2022-13.1-17</t>
  </si>
  <si>
    <t>הרחבת בית ספר סאלד  יעוץ חשמל</t>
  </si>
  <si>
    <t>משה איובי</t>
  </si>
  <si>
    <t>אריאל מלכה</t>
  </si>
  <si>
    <t>גל מהנדסים</t>
  </si>
  <si>
    <t>ג.ב מהנדסים</t>
  </si>
  <si>
    <t>אורי אברהמי</t>
  </si>
  <si>
    <t xml:space="preserve"> החלטה מס' 2022-13.1-18</t>
  </si>
  <si>
    <t>הרחבת בית ספר סאלד  יעוץ מיגון</t>
  </si>
  <si>
    <t>מרחב מוגן</t>
  </si>
  <si>
    <t>מצוק מהנדסים</t>
  </si>
  <si>
    <t>קאמנ יעוץ מיגון מבנים</t>
  </si>
  <si>
    <t>ח.פ פתרונות הנדסה</t>
  </si>
  <si>
    <t>א-ספה בע"מ</t>
  </si>
  <si>
    <t>ארז מריומה</t>
  </si>
  <si>
    <t xml:space="preserve"> החלטה מס' 2022-13.1-19</t>
  </si>
  <si>
    <t>הרחבת בית ספר סאלד  יעוץ מיזוג אוויר</t>
  </si>
  <si>
    <t>מאיר לוסקי</t>
  </si>
  <si>
    <t>אסא אהרוני</t>
  </si>
  <si>
    <t xml:space="preserve"> החלטה מס' 2022-13.1-20</t>
  </si>
  <si>
    <t>הרחבת בית ספר סאלד  יעוץ מעליות</t>
  </si>
  <si>
    <t>לברוב הנדסת מעליות</t>
  </si>
  <si>
    <t>לוסטינג</t>
  </si>
  <si>
    <t>אייל אפרתי</t>
  </si>
  <si>
    <t>אל רום</t>
  </si>
  <si>
    <t>שנע - דני ברנע</t>
  </si>
  <si>
    <t xml:space="preserve"> החלטה מס' 2022-13.1-21</t>
  </si>
  <si>
    <t>הרחבת בית ספר סאלד  יעוץ נגישות</t>
  </si>
  <si>
    <t>ברגמן אלכס</t>
  </si>
  <si>
    <t>ורשבסקי</t>
  </si>
  <si>
    <t>אירנה רובין</t>
  </si>
  <si>
    <t xml:space="preserve"> החלטה מס' 2022-13.1-22</t>
  </si>
  <si>
    <t>הרחבת בית ספר סאלד  יעוץ  קרקע וביסוס</t>
  </si>
  <si>
    <t>א.גיאומכניקה בע"מ</t>
  </si>
  <si>
    <t>זליו דיאמנדי</t>
  </si>
  <si>
    <t>מכטה גאוטכניקה</t>
  </si>
  <si>
    <t>מ.יוגר</t>
  </si>
  <si>
    <t>גפן</t>
  </si>
  <si>
    <t xml:space="preserve"> החלטה מס' 2022-13.1-23</t>
  </si>
  <si>
    <t>הרחבת בית ספר סאלד  יעוץ  תנועה</t>
  </si>
  <si>
    <t>בועז גרוס</t>
  </si>
  <si>
    <t>נורית כספית</t>
  </si>
  <si>
    <t>מורן הנדסת דרכים</t>
  </si>
  <si>
    <t>דגש הנדסה</t>
  </si>
  <si>
    <t xml:space="preserve"> החלטה מס' 2022-13.1-24</t>
  </si>
  <si>
    <t>הרחבת בית ספר סאלד  יעוץ  כמאי</t>
  </si>
  <si>
    <t>דוד יקותיאל</t>
  </si>
  <si>
    <t>טיראן פרויקטים</t>
  </si>
  <si>
    <t>גרינברג מאיר</t>
  </si>
  <si>
    <t xml:space="preserve"> החלטה מס' 2022-13.1-25</t>
  </si>
  <si>
    <t>הרחבת בית ספר סאלד  ניהול פרויקטים</t>
  </si>
  <si>
    <t>יהב הנדסה</t>
  </si>
  <si>
    <t>חיים פליישר</t>
  </si>
  <si>
    <t>לודן תשתיות ובינוי</t>
  </si>
  <si>
    <t>א.כ ניהול פרויקטים</t>
  </si>
  <si>
    <t>א.ג.מ - גיל סוניס</t>
  </si>
  <si>
    <t>ניסים שוקר</t>
  </si>
  <si>
    <t>מ. גרונסקי</t>
  </si>
  <si>
    <t>דן רבין</t>
  </si>
  <si>
    <t>א.גולן</t>
  </si>
  <si>
    <t>החלטה מס' 2022-13.1-26</t>
  </si>
  <si>
    <t>הרחבת בית ספר סאלד - יעוץ קונסטרוקציה</t>
  </si>
  <si>
    <t>ירון קרני</t>
  </si>
  <si>
    <t>משה לביא</t>
  </si>
  <si>
    <t>רפי אנונו</t>
  </si>
  <si>
    <t>א.כצמן</t>
  </si>
  <si>
    <t>גלינסקי מהנדסים</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</si>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</sst>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_(&quot;₪&quot;* #,##0.00_);_(&quot;₪&quot;* \(#,##0.00\);_(&quot;₪&quot;* &quot;-&quot;??_);_(@_)"/>
  </numFmts>
  <fonts count="16"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9"/>
      <name val="Arial"/>
      <family val="2"/>
    </font>
    <font>
      <sz val="10"/>
      <name val="Arial"/>
      <family val="2"/>
      <charset val="177"/>
      <scheme val="minor"/>
    </font>
    <font>
      <sz val="9"/>
      <name val="Arial"/>
      <family val="2"/>
      <charset val="177"/>
      <scheme val="minor"/>
    </font>
    <font>
      <b/>
      <sz val="10"/>
      <color theme="1"/>
      <name val="Arial"/>
      <family val="2"/>
      <scheme val="minor"/>
    </font>
    <font>
      <b/>
      <sz val="9"/>
      <name val="Arial"/>
      <family val="2"/>
    </font>
    <font>
      <sz val="12"/>
      <name val="Arial"/>
      <family val="2"/>
      <scheme val="minor"/>
    </font>
    <font>
      <sz val="10"/>
      <color theme="1"/>
      <name val="Arial"/>
      <family val="2"/>
      <scheme val="minor"/>
    </font>
    <font>
      <sz val="11"/>
      <color theme="1"/>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56">
    <xf numFmtId="0" fontId="0" fillId="0" borderId="0" xfId="0"/>
    <xf numFmtId="0" fontId="6" fillId="0" borderId="7" xfId="0" applyFont="1" applyBorder="1" applyAlignment="1">
      <alignment horizontal="center" vertical="center" wrapText="1" readingOrder="2"/>
    </xf>
    <xf numFmtId="164" fontId="6" fillId="0" borderId="7" xfId="0" applyNumberFormat="1" applyFont="1" applyBorder="1" applyAlignment="1">
      <alignment horizontal="center" vertical="center" wrapText="1" readingOrder="2"/>
    </xf>
    <xf numFmtId="164" fontId="6" fillId="0" borderId="7" xfId="0" applyNumberFormat="1" applyFont="1" applyBorder="1" applyAlignment="1">
      <alignment vertical="center" wrapText="1" readingOrder="2"/>
    </xf>
    <xf numFmtId="164" fontId="6" fillId="0" borderId="7" xfId="0" applyNumberFormat="1" applyFont="1" applyBorder="1" applyAlignment="1">
      <alignment horizontal="right" vertical="center" wrapText="1" readingOrder="2"/>
    </xf>
    <xf numFmtId="0" fontId="5" fillId="0" borderId="7" xfId="0" applyFont="1" applyBorder="1" applyAlignment="1">
      <alignment horizontal="center" vertical="center" wrapText="1" readingOrder="2"/>
    </xf>
    <xf numFmtId="0" fontId="0" fillId="0" borderId="0" xfId="0" applyAlignment="1">
      <alignment wrapText="1"/>
    </xf>
    <xf numFmtId="0" fontId="7"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2"/>
    </xf>
    <xf numFmtId="3" fontId="7" fillId="0" borderId="7" xfId="0" applyNumberFormat="1" applyFont="1" applyBorder="1" applyAlignment="1">
      <alignment horizontal="center" vertical="center" wrapText="1" readingOrder="2"/>
    </xf>
    <xf numFmtId="0" fontId="7" fillId="6" borderId="7" xfId="0" applyFont="1" applyFill="1" applyBorder="1" applyAlignment="1">
      <alignment horizontal="center" vertical="center" wrapText="1" readingOrder="2"/>
    </xf>
    <xf numFmtId="3" fontId="7" fillId="6" borderId="7" xfId="0" applyNumberFormat="1" applyFont="1" applyFill="1" applyBorder="1" applyAlignment="1">
      <alignment horizontal="center" vertical="center" wrapText="1" readingOrder="2"/>
    </xf>
    <xf numFmtId="165" fontId="7" fillId="6" borderId="7" xfId="0" applyNumberFormat="1" applyFont="1" applyFill="1" applyBorder="1" applyAlignment="1">
      <alignment horizontal="center" vertical="center" wrapText="1" readingOrder="2"/>
    </xf>
    <xf numFmtId="165" fontId="9" fillId="6" borderId="7" xfId="3" applyNumberFormat="1" applyFont="1" applyFill="1" applyBorder="1" applyAlignment="1">
      <alignment horizontal="center" vertical="center" wrapText="1" readingOrder="2"/>
    </xf>
    <xf numFmtId="1" fontId="7" fillId="6" borderId="7" xfId="0" applyNumberFormat="1" applyFont="1" applyFill="1" applyBorder="1" applyAlignment="1">
      <alignment horizontal="center" vertical="center" wrapText="1" readingOrder="2"/>
    </xf>
    <xf numFmtId="165" fontId="10" fillId="6" borderId="7" xfId="3" applyNumberFormat="1" applyFont="1" applyFill="1" applyBorder="1" applyAlignment="1">
      <alignment horizontal="center" vertical="center" wrapText="1" readingOrder="2"/>
    </xf>
    <xf numFmtId="0" fontId="11" fillId="0" borderId="7" xfId="0" applyFont="1" applyBorder="1" applyAlignment="1">
      <alignment horizontal="center" vertical="center" wrapText="1"/>
    </xf>
    <xf numFmtId="0" fontId="5" fillId="0" borderId="1" xfId="0" applyFont="1" applyBorder="1" applyAlignment="1">
      <alignment horizontal="center" vertical="center" wrapText="1" readingOrder="2"/>
    </xf>
    <xf numFmtId="165" fontId="12" fillId="0" borderId="1" xfId="0" applyNumberFormat="1" applyFont="1" applyBorder="1" applyAlignment="1">
      <alignment horizontal="center" vertical="center" wrapText="1" readingOrder="2"/>
    </xf>
    <xf numFmtId="165" fontId="6" fillId="7" borderId="1" xfId="0" applyNumberFormat="1" applyFont="1" applyFill="1" applyBorder="1" applyAlignment="1">
      <alignment horizontal="center" vertical="center" wrapText="1" readingOrder="2"/>
    </xf>
    <xf numFmtId="14" fontId="6" fillId="0" borderId="1" xfId="0" applyNumberFormat="1" applyFont="1" applyBorder="1" applyAlignment="1">
      <alignment horizontal="center" vertical="center" wrapText="1" readingOrder="2"/>
    </xf>
    <xf numFmtId="166" fontId="2" fillId="0" borderId="1" xfId="2" applyNumberFormat="1" applyFill="1" applyBorder="1" applyAlignment="1">
      <alignment horizontal="center" vertical="center" wrapText="1"/>
    </xf>
    <xf numFmtId="0" fontId="13" fillId="0" borderId="0" xfId="0" applyFont="1"/>
    <xf numFmtId="0" fontId="14" fillId="0" borderId="0" xfId="0" applyFont="1" applyAlignment="1">
      <alignment horizontal="center" vertical="center"/>
    </xf>
    <xf numFmtId="0" fontId="7" fillId="8" borderId="7" xfId="0" applyFont="1" applyFill="1" applyBorder="1" applyAlignment="1">
      <alignment horizontal="center" vertical="center" wrapText="1" readingOrder="2"/>
    </xf>
    <xf numFmtId="3" fontId="7" fillId="8" borderId="7" xfId="0" applyNumberFormat="1" applyFont="1" applyFill="1" applyBorder="1" applyAlignment="1">
      <alignment horizontal="center" vertical="center" wrapText="1" readingOrder="2"/>
    </xf>
    <xf numFmtId="165" fontId="7" fillId="8" borderId="7" xfId="0" applyNumberFormat="1" applyFont="1" applyFill="1" applyBorder="1" applyAlignment="1">
      <alignment horizontal="center" vertical="center" wrapText="1" readingOrder="2"/>
    </xf>
    <xf numFmtId="165" fontId="9" fillId="8" borderId="7" xfId="3" applyNumberFormat="1" applyFont="1" applyFill="1" applyBorder="1" applyAlignment="1">
      <alignment horizontal="center" vertical="center" wrapText="1" readingOrder="2"/>
    </xf>
    <xf numFmtId="1" fontId="7" fillId="8" borderId="7" xfId="0" applyNumberFormat="1" applyFont="1" applyFill="1" applyBorder="1" applyAlignment="1">
      <alignment horizontal="center" vertical="center" wrapText="1" readingOrder="2"/>
    </xf>
    <xf numFmtId="0" fontId="9" fillId="0" borderId="7" xfId="3" applyFont="1" applyFill="1" applyBorder="1" applyAlignment="1">
      <alignment horizontal="center" vertical="center" wrapText="1" readingOrder="2"/>
    </xf>
    <xf numFmtId="3" fontId="9" fillId="0" borderId="7" xfId="3" applyNumberFormat="1" applyFont="1" applyFill="1" applyBorder="1" applyAlignment="1">
      <alignment horizontal="center" vertical="center" wrapText="1" readingOrder="2"/>
    </xf>
    <xf numFmtId="165" fontId="7" fillId="0" borderId="7" xfId="0" applyNumberFormat="1" applyFont="1" applyBorder="1" applyAlignment="1">
      <alignment horizontal="center" vertical="center" wrapText="1" readingOrder="2"/>
    </xf>
    <xf numFmtId="165" fontId="9" fillId="0" borderId="7" xfId="3" applyNumberFormat="1" applyFont="1" applyFill="1" applyBorder="1" applyAlignment="1">
      <alignment horizontal="center" vertical="center" wrapText="1" readingOrder="2"/>
    </xf>
    <xf numFmtId="0" fontId="7" fillId="0" borderId="7" xfId="0" applyFont="1" applyBorder="1" applyAlignment="1">
      <alignment horizontal="center" vertical="center" wrapText="1" readingOrder="2"/>
    </xf>
    <xf numFmtId="0" fontId="0" fillId="0" borderId="7" xfId="0" applyBorder="1"/>
    <xf numFmtId="49" fontId="6" fillId="5" borderId="2" xfId="0" applyNumberFormat="1" applyFont="1" applyFill="1" applyBorder="1" applyAlignment="1">
      <alignment vertical="center" readingOrder="2"/>
    </xf>
    <xf numFmtId="49" fontId="6" fillId="5" borderId="3" xfId="0" applyNumberFormat="1" applyFont="1" applyFill="1" applyBorder="1" applyAlignment="1">
      <alignment horizontal="center" vertical="center" readingOrder="2"/>
    </xf>
    <xf numFmtId="49" fontId="6" fillId="5" borderId="4" xfId="0" applyNumberFormat="1" applyFont="1" applyFill="1" applyBorder="1" applyAlignment="1">
      <alignment horizontal="center" vertical="center" readingOrder="2"/>
    </xf>
    <xf numFmtId="10" fontId="9" fillId="6" borderId="7" xfId="3" applyNumberFormat="1" applyFont="1" applyFill="1" applyBorder="1" applyAlignment="1">
      <alignment horizontal="center" vertical="center" wrapText="1" readingOrder="2"/>
    </xf>
    <xf numFmtId="10" fontId="9" fillId="8" borderId="7" xfId="3" applyNumberFormat="1" applyFont="1" applyFill="1" applyBorder="1" applyAlignment="1">
      <alignment horizontal="center" vertical="center" wrapText="1" readingOrder="2"/>
    </xf>
    <xf numFmtId="10" fontId="9" fillId="0" borderId="7" xfId="3" applyNumberFormat="1" applyFont="1" applyFill="1" applyBorder="1" applyAlignment="1">
      <alignment horizontal="center" vertical="center" wrapText="1" readingOrder="2"/>
    </xf>
    <xf numFmtId="0" fontId="13" fillId="4" borderId="7" xfId="0" applyFont="1" applyFill="1" applyBorder="1"/>
    <xf numFmtId="0" fontId="13" fillId="0" borderId="1" xfId="0" applyFont="1" applyBorder="1"/>
    <xf numFmtId="0" fontId="13" fillId="0" borderId="5" xfId="0" applyFont="1" applyBorder="1"/>
    <xf numFmtId="0" fontId="13" fillId="0" borderId="6" xfId="0" applyFont="1" applyBorder="1"/>
    <xf numFmtId="0" fontId="13" fillId="0" borderId="7" xfId="0" applyFont="1" applyBorder="1"/>
    <xf numFmtId="0" fontId="13" fillId="8" borderId="1" xfId="0" applyFont="1" applyFill="1" applyBorder="1"/>
    <xf numFmtId="0" fontId="13" fillId="8" borderId="6" xfId="0" applyFont="1" applyFill="1" applyBorder="1"/>
    <xf numFmtId="0" fontId="13" fillId="5" borderId="7" xfId="0" applyFont="1" applyFill="1" applyBorder="1"/>
    <xf numFmtId="0" fontId="9" fillId="6" borderId="7" xfId="3" applyFont="1" applyFill="1" applyBorder="1" applyAlignment="1">
      <alignment horizontal="center" vertical="center" wrapText="1" readingOrder="2"/>
    </xf>
    <xf numFmtId="0" fontId="7" fillId="9" borderId="6" xfId="0" applyFont="1" applyFill="1" applyBorder="1" applyAlignment="1">
      <alignment horizontal="center" vertical="center" wrapText="1" readingOrder="2"/>
    </xf>
    <xf numFmtId="3" fontId="7" fillId="9" borderId="6" xfId="0" applyNumberFormat="1" applyFont="1" applyFill="1" applyBorder="1" applyAlignment="1">
      <alignment horizontal="center" vertical="center" wrapText="1" readingOrder="2"/>
    </xf>
    <xf numFmtId="165" fontId="7" fillId="9" borderId="6" xfId="0" applyNumberFormat="1" applyFont="1" applyFill="1" applyBorder="1" applyAlignment="1">
      <alignment horizontal="center" vertical="center" wrapText="1" readingOrder="2"/>
    </xf>
    <xf numFmtId="165" fontId="9" fillId="9" borderId="6" xfId="3" applyNumberFormat="1" applyFont="1" applyFill="1" applyBorder="1" applyAlignment="1">
      <alignment horizontal="center" vertical="center" wrapText="1" readingOrder="2"/>
    </xf>
    <xf numFmtId="1" fontId="7" fillId="9" borderId="6" xfId="0" applyNumberFormat="1" applyFont="1" applyFill="1" applyBorder="1" applyAlignment="1">
      <alignment horizontal="center" vertical="center" wrapText="1" readingOrder="2"/>
    </xf>
    <xf numFmtId="0" fontId="9" fillId="9" borderId="7" xfId="3" applyFont="1" applyFill="1" applyBorder="1" applyAlignment="1">
      <alignment horizontal="center" vertical="center" wrapText="1" readingOrder="2"/>
    </xf>
    <xf numFmtId="3" fontId="9" fillId="9" borderId="7" xfId="3" applyNumberFormat="1" applyFont="1" applyFill="1" applyBorder="1" applyAlignment="1">
      <alignment horizontal="center" vertical="center" wrapText="1" readingOrder="2"/>
    </xf>
    <xf numFmtId="165" fontId="7" fillId="9" borderId="7" xfId="0" applyNumberFormat="1" applyFont="1" applyFill="1" applyBorder="1" applyAlignment="1">
      <alignment horizontal="center" vertical="center" wrapText="1" readingOrder="2"/>
    </xf>
    <xf numFmtId="165" fontId="9" fillId="9" borderId="7" xfId="3" applyNumberFormat="1" applyFont="1" applyFill="1" applyBorder="1" applyAlignment="1">
      <alignment horizontal="center" vertical="center" wrapText="1" readingOrder="2"/>
    </xf>
    <xf numFmtId="3" fontId="7" fillId="9" borderId="7" xfId="0" applyNumberFormat="1" applyFont="1" applyFill="1" applyBorder="1" applyAlignment="1">
      <alignment horizontal="center" vertical="center" wrapText="1" readingOrder="2"/>
    </xf>
    <xf numFmtId="0" fontId="5" fillId="9" borderId="3" xfId="0" applyFont="1" applyFill="1" applyBorder="1" applyAlignment="1">
      <alignment vertical="center" wrapText="1" readingOrder="2"/>
    </xf>
    <xf numFmtId="0" fontId="5" fillId="9" borderId="4" xfId="0" applyFont="1" applyFill="1" applyBorder="1" applyAlignment="1">
      <alignment vertical="center" wrapText="1" readingOrder="2"/>
    </xf>
    <xf numFmtId="0" fontId="13" fillId="9" borderId="7" xfId="0" applyFont="1" applyFill="1" applyBorder="1"/>
    <xf numFmtId="0" fontId="9" fillId="8" borderId="7" xfId="3" applyFont="1" applyFill="1" applyBorder="1" applyAlignment="1">
      <alignment horizontal="center" vertical="center" wrapText="1" readingOrder="2"/>
    </xf>
    <xf numFmtId="49" fontId="6" fillId="5" borderId="3" xfId="0" applyNumberFormat="1" applyFont="1" applyFill="1" applyBorder="1" applyAlignment="1">
      <alignment vertical="center" readingOrder="2"/>
    </xf>
    <xf numFmtId="49" fontId="6" fillId="5" borderId="4" xfId="0" applyNumberFormat="1" applyFont="1" applyFill="1" applyBorder="1" applyAlignment="1">
      <alignment vertical="center" readingOrder="2"/>
    </xf>
    <xf numFmtId="0" fontId="7" fillId="6" borderId="6" xfId="0" applyFont="1" applyFill="1" applyBorder="1" applyAlignment="1">
      <alignment horizontal="center" vertical="center" wrapText="1" readingOrder="2"/>
    </xf>
    <xf numFmtId="3" fontId="7" fillId="6" borderId="6" xfId="0" applyNumberFormat="1" applyFont="1" applyFill="1" applyBorder="1" applyAlignment="1">
      <alignment horizontal="center" vertical="center" wrapText="1" readingOrder="2"/>
    </xf>
    <xf numFmtId="165" fontId="7" fillId="6" borderId="6" xfId="0" applyNumberFormat="1" applyFont="1" applyFill="1" applyBorder="1" applyAlignment="1">
      <alignment horizontal="center" vertical="center" wrapText="1" readingOrder="2"/>
    </xf>
    <xf numFmtId="165" fontId="9" fillId="6" borderId="6" xfId="3" applyNumberFormat="1" applyFont="1" applyFill="1" applyBorder="1" applyAlignment="1">
      <alignment horizontal="center" vertical="center" wrapText="1" readingOrder="2"/>
    </xf>
    <xf numFmtId="1" fontId="7" fillId="6" borderId="6" xfId="0" applyNumberFormat="1" applyFont="1" applyFill="1" applyBorder="1" applyAlignment="1">
      <alignment horizontal="center" vertical="center" wrapText="1" readingOrder="2"/>
    </xf>
    <xf numFmtId="3" fontId="9" fillId="8" borderId="7" xfId="3" applyNumberFormat="1" applyFont="1" applyFill="1" applyBorder="1" applyAlignment="1">
      <alignment horizontal="center" vertical="center" wrapText="1" readingOrder="2"/>
    </xf>
    <xf numFmtId="0" fontId="6" fillId="0" borderId="0" xfId="0" applyFont="1" applyAlignment="1">
      <alignment horizontal="center" vertical="center" readingOrder="2"/>
    </xf>
    <xf numFmtId="0" fontId="5" fillId="0" borderId="0" xfId="0" applyFont="1" applyAlignment="1">
      <alignment horizontal="right" vertical="center" wrapText="1" readingOrder="2"/>
    </xf>
    <xf numFmtId="0" fontId="15" fillId="0" borderId="0" xfId="0" applyFont="1" applyAlignment="1">
      <alignment horizontal="right" vertical="center" readingOrder="2"/>
    </xf>
    <xf numFmtId="0" fontId="0" fillId="0" borderId="0" xfId="0" applyAlignment="1">
      <alignment readingOrder="2"/>
    </xf>
    <xf numFmtId="164" fontId="0" fillId="0" borderId="0" xfId="0" applyNumberFormat="1" applyAlignment="1">
      <alignment readingOrder="2"/>
    </xf>
    <xf numFmtId="0" fontId="13" fillId="0" borderId="0" xfId="0" applyFont="1" applyAlignment="1">
      <alignment readingOrder="2"/>
    </xf>
    <xf numFmtId="165" fontId="6" fillId="7" borderId="1" xfId="0" applyNumberFormat="1" applyFont="1" applyFill="1" applyBorder="1" applyAlignment="1">
      <alignment horizontal="center" vertical="center" wrapText="1" readingOrder="2"/>
    </xf>
    <xf numFmtId="165" fontId="6" fillId="7" borderId="5" xfId="0" applyNumberFormat="1" applyFont="1" applyFill="1" applyBorder="1" applyAlignment="1">
      <alignment horizontal="center" vertical="center" wrapText="1" readingOrder="2"/>
    </xf>
    <xf numFmtId="165" fontId="6" fillId="7" borderId="6" xfId="0" applyNumberFormat="1" applyFont="1" applyFill="1" applyBorder="1" applyAlignment="1">
      <alignment horizontal="center" vertical="center" wrapText="1" readingOrder="2"/>
    </xf>
    <xf numFmtId="0" fontId="14" fillId="0" borderId="1" xfId="0" applyFont="1" applyBorder="1" applyAlignment="1">
      <alignment horizontal="center" vertical="center" wrapText="1" readingOrder="2"/>
    </xf>
    <xf numFmtId="0" fontId="14" fillId="0" borderId="5" xfId="0" applyFont="1" applyBorder="1" applyAlignment="1">
      <alignment horizontal="center" vertical="center" wrapText="1" readingOrder="2"/>
    </xf>
    <xf numFmtId="0" fontId="14" fillId="0" borderId="6" xfId="0" applyFont="1" applyBorder="1" applyAlignment="1">
      <alignment horizontal="center" vertical="center" wrapText="1" readingOrder="2"/>
    </xf>
    <xf numFmtId="0" fontId="13" fillId="0" borderId="1"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5" fillId="0" borderId="2"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0" fontId="5" fillId="0" borderId="4" xfId="0" applyFont="1" applyBorder="1" applyAlignment="1">
      <alignment horizontal="center" vertical="center" wrapText="1" readingOrder="2"/>
    </xf>
    <xf numFmtId="49" fontId="6" fillId="5" borderId="3" xfId="0" applyNumberFormat="1" applyFont="1" applyFill="1" applyBorder="1" applyAlignment="1">
      <alignment horizontal="center" vertical="center" readingOrder="2"/>
    </xf>
    <xf numFmtId="49" fontId="6" fillId="5"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6" fillId="0" borderId="5" xfId="0" applyFont="1" applyBorder="1" applyAlignment="1">
      <alignment horizontal="center" vertical="center" readingOrder="2"/>
    </xf>
    <xf numFmtId="0" fontId="6" fillId="0" borderId="6" xfId="0" applyFont="1" applyBorder="1" applyAlignment="1">
      <alignment horizontal="center" vertical="center" readingOrder="2"/>
    </xf>
    <xf numFmtId="0" fontId="7" fillId="0" borderId="1"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1" xfId="1" applyNumberFormat="1" applyFont="1" applyFill="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0" fontId="7" fillId="0" borderId="6" xfId="1" applyNumberFormat="1" applyFont="1" applyFill="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3" fontId="7" fillId="0" borderId="6" xfId="0" applyNumberFormat="1"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5"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13" fillId="0" borderId="1" xfId="0" applyFont="1" applyBorder="1" applyAlignment="1">
      <alignment horizontal="center" readingOrder="2"/>
    </xf>
    <xf numFmtId="0" fontId="13" fillId="0" borderId="5" xfId="0" applyFont="1" applyBorder="1" applyAlignment="1">
      <alignment horizontal="center" readingOrder="2"/>
    </xf>
    <xf numFmtId="0" fontId="13" fillId="0" borderId="6" xfId="0" applyFont="1" applyBorder="1" applyAlignment="1">
      <alignment horizontal="center" readingOrder="2"/>
    </xf>
    <xf numFmtId="49" fontId="6" fillId="5" borderId="2" xfId="0" applyNumberFormat="1" applyFont="1" applyFill="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49" fontId="6" fillId="5" borderId="3" xfId="0" applyNumberFormat="1" applyFont="1" applyFill="1" applyBorder="1" applyAlignment="1">
      <alignment horizontal="right" vertical="top" readingOrder="2"/>
    </xf>
    <xf numFmtId="0" fontId="13" fillId="9" borderId="1" xfId="0" applyFont="1" applyFill="1" applyBorder="1" applyAlignment="1">
      <alignment horizontal="center"/>
    </xf>
    <xf numFmtId="0" fontId="13" fillId="9" borderId="5" xfId="0" applyFont="1" applyFill="1" applyBorder="1" applyAlignment="1">
      <alignment horizontal="center"/>
    </xf>
    <xf numFmtId="0" fontId="5" fillId="9" borderId="2" xfId="0" applyFont="1" applyFill="1" applyBorder="1" applyAlignment="1">
      <alignment horizontal="right" vertical="center" wrapText="1" readingOrder="2"/>
    </xf>
    <xf numFmtId="0" fontId="5" fillId="9" borderId="3" xfId="0" applyFont="1" applyFill="1" applyBorder="1" applyAlignment="1">
      <alignment horizontal="right" vertical="center" wrapText="1" readingOrder="2"/>
    </xf>
    <xf numFmtId="3" fontId="7" fillId="9" borderId="1" xfId="0" applyNumberFormat="1" applyFont="1" applyFill="1" applyBorder="1" applyAlignment="1">
      <alignment horizontal="center" vertical="center" wrapText="1" readingOrder="2"/>
    </xf>
    <xf numFmtId="3" fontId="7" fillId="9" borderId="5" xfId="0" applyNumberFormat="1" applyFont="1" applyFill="1" applyBorder="1" applyAlignment="1">
      <alignment horizontal="center" vertical="center" wrapText="1" readingOrder="2"/>
    </xf>
    <xf numFmtId="0" fontId="5" fillId="9" borderId="1" xfId="0" applyFont="1" applyFill="1" applyBorder="1" applyAlignment="1">
      <alignment horizontal="center" vertical="center" wrapText="1" readingOrder="2"/>
    </xf>
    <xf numFmtId="0" fontId="5" fillId="9" borderId="5" xfId="0" applyFont="1" applyFill="1" applyBorder="1" applyAlignment="1">
      <alignment horizontal="center" vertical="center" wrapText="1" readingOrder="2"/>
    </xf>
    <xf numFmtId="0" fontId="13" fillId="9" borderId="1" xfId="0" applyFont="1" applyFill="1" applyBorder="1" applyAlignment="1">
      <alignment horizontal="center" readingOrder="2"/>
    </xf>
    <xf numFmtId="0" fontId="13" fillId="9" borderId="5" xfId="0" applyFont="1" applyFill="1" applyBorder="1" applyAlignment="1">
      <alignment horizontal="center" readingOrder="2"/>
    </xf>
    <xf numFmtId="165" fontId="6" fillId="9" borderId="1" xfId="0" applyNumberFormat="1" applyFont="1" applyFill="1" applyBorder="1" applyAlignment="1">
      <alignment horizontal="center" vertical="center" wrapText="1" readingOrder="2"/>
    </xf>
    <xf numFmtId="165" fontId="6" fillId="9" borderId="5" xfId="0" applyNumberFormat="1" applyFont="1" applyFill="1" applyBorder="1" applyAlignment="1">
      <alignment horizontal="center" vertical="center" wrapText="1" readingOrder="2"/>
    </xf>
    <xf numFmtId="0" fontId="14" fillId="9" borderId="1" xfId="0" applyFont="1" applyFill="1" applyBorder="1" applyAlignment="1">
      <alignment horizontal="center" vertical="center" wrapText="1" readingOrder="2"/>
    </xf>
    <xf numFmtId="0" fontId="14" fillId="9" borderId="5" xfId="0" applyFont="1" applyFill="1" applyBorder="1" applyAlignment="1">
      <alignment horizontal="center" vertical="center" wrapText="1" readingOrder="2"/>
    </xf>
    <xf numFmtId="49" fontId="6" fillId="9" borderId="2" xfId="0" applyNumberFormat="1" applyFont="1" applyFill="1" applyBorder="1" applyAlignment="1">
      <alignment horizontal="center" vertical="center" readingOrder="2"/>
    </xf>
    <xf numFmtId="49" fontId="6" fillId="9" borderId="3" xfId="0" applyNumberFormat="1" applyFont="1" applyFill="1" applyBorder="1" applyAlignment="1">
      <alignment horizontal="center" vertical="center" readingOrder="2"/>
    </xf>
    <xf numFmtId="49" fontId="6" fillId="9" borderId="4" xfId="0" applyNumberFormat="1" applyFont="1" applyFill="1" applyBorder="1" applyAlignment="1">
      <alignment horizontal="center" vertical="center" readingOrder="2"/>
    </xf>
    <xf numFmtId="0" fontId="6" fillId="9" borderId="1" xfId="0" applyFont="1" applyFill="1" applyBorder="1" applyAlignment="1">
      <alignment horizontal="center" vertical="center" readingOrder="2"/>
    </xf>
    <xf numFmtId="0" fontId="6" fillId="9" borderId="5" xfId="0" applyFont="1" applyFill="1" applyBorder="1" applyAlignment="1">
      <alignment horizontal="center" vertical="center" readingOrder="2"/>
    </xf>
    <xf numFmtId="0" fontId="6" fillId="9" borderId="6" xfId="0" applyFont="1" applyFill="1" applyBorder="1" applyAlignment="1">
      <alignment horizontal="center" vertical="center" readingOrder="2"/>
    </xf>
    <xf numFmtId="0" fontId="7" fillId="9" borderId="1" xfId="0" applyFont="1" applyFill="1" applyBorder="1" applyAlignment="1">
      <alignment horizontal="center" vertical="center" wrapText="1" readingOrder="2"/>
    </xf>
    <xf numFmtId="0" fontId="7" fillId="9" borderId="5" xfId="0" applyFont="1" applyFill="1" applyBorder="1" applyAlignment="1">
      <alignment horizontal="center" vertical="center" wrapText="1" readingOrder="2"/>
    </xf>
    <xf numFmtId="0" fontId="7" fillId="9" borderId="1" xfId="1" applyNumberFormat="1" applyFont="1" applyFill="1" applyBorder="1" applyAlignment="1">
      <alignment horizontal="center" vertical="center" wrapText="1" readingOrder="2"/>
    </xf>
    <xf numFmtId="0" fontId="7" fillId="9" borderId="5" xfId="1" applyNumberFormat="1" applyFont="1" applyFill="1" applyBorder="1" applyAlignment="1">
      <alignment horizontal="center" vertical="center" wrapText="1" readingOrder="2"/>
    </xf>
    <xf numFmtId="0" fontId="13" fillId="8" borderId="1" xfId="0" applyFont="1" applyFill="1" applyBorder="1" applyAlignment="1">
      <alignment horizontal="center"/>
    </xf>
    <xf numFmtId="0" fontId="13" fillId="8" borderId="6" xfId="0" applyFont="1" applyFill="1" applyBorder="1" applyAlignment="1">
      <alignment horizontal="center"/>
    </xf>
    <xf numFmtId="0" fontId="0" fillId="0" borderId="1" xfId="0" applyBorder="1" applyAlignment="1">
      <alignment horizontal="center" readingOrder="2"/>
    </xf>
    <xf numFmtId="0" fontId="0" fillId="0" borderId="5" xfId="0" applyBorder="1" applyAlignment="1">
      <alignment horizontal="center" readingOrder="2"/>
    </xf>
    <xf numFmtId="0" fontId="0" fillId="0" borderId="6" xfId="0" applyBorder="1" applyAlignment="1">
      <alignment horizontal="center" readingOrder="2"/>
    </xf>
    <xf numFmtId="0" fontId="4" fillId="4" borderId="2" xfId="0" applyFont="1" applyFill="1" applyBorder="1" applyAlignment="1">
      <alignment horizontal="center" vertical="center" readingOrder="2"/>
    </xf>
    <xf numFmtId="0" fontId="4" fillId="4" borderId="3" xfId="0" applyFont="1" applyFill="1" applyBorder="1" applyAlignment="1">
      <alignment horizontal="center" vertical="center" readingOrder="2"/>
    </xf>
    <xf numFmtId="0" fontId="4" fillId="4" borderId="4" xfId="0" applyFont="1" applyFill="1" applyBorder="1" applyAlignment="1">
      <alignment horizontal="center" vertical="center" readingOrder="2"/>
    </xf>
    <xf numFmtId="0" fontId="5" fillId="4" borderId="2" xfId="0" applyFont="1" applyFill="1" applyBorder="1" applyAlignment="1">
      <alignment horizontal="right" vertical="center" wrapText="1" readingOrder="2"/>
    </xf>
    <xf numFmtId="0" fontId="5" fillId="4" borderId="3" xfId="0" applyFont="1" applyFill="1" applyBorder="1" applyAlignment="1">
      <alignment horizontal="right" vertical="center" wrapText="1" readingOrder="2"/>
    </xf>
    <xf numFmtId="0" fontId="5" fillId="4" borderId="4" xfId="0" applyFont="1" applyFill="1" applyBorder="1" applyAlignment="1">
      <alignment horizontal="right" vertical="center" wrapText="1" readingOrder="2"/>
    </xf>
    <xf numFmtId="0" fontId="6" fillId="0" borderId="2" xfId="0" applyFont="1" applyBorder="1" applyAlignment="1">
      <alignment horizontal="right" vertical="center" readingOrder="2"/>
    </xf>
    <xf numFmtId="0" fontId="6" fillId="0" borderId="3" xfId="0" applyFont="1" applyBorder="1" applyAlignment="1">
      <alignment horizontal="right" vertical="center" readingOrder="2"/>
    </xf>
    <xf numFmtId="0" fontId="6" fillId="0" borderId="4" xfId="0" applyFont="1" applyBorder="1" applyAlignment="1">
      <alignment horizontal="right" vertical="center" readingOrder="2"/>
    </xf>
    <xf numFmtId="0" fontId="5" fillId="0" borderId="2" xfId="0" applyFont="1" applyBorder="1" applyAlignment="1">
      <alignment horizontal="right" vertical="center" readingOrder="2"/>
    </xf>
    <xf numFmtId="0" fontId="5" fillId="0" borderId="3" xfId="0" applyFont="1" applyBorder="1" applyAlignment="1">
      <alignment horizontal="right" vertical="center" readingOrder="2"/>
    </xf>
    <xf numFmtId="0" fontId="5" fillId="0" borderId="4" xfId="0" applyFont="1" applyBorder="1" applyAlignment="1">
      <alignment horizontal="right" vertical="center" readingOrder="2"/>
    </xf>
  </cellXfs>
  <cellStyles count="4">
    <cellStyle name="Comma" xfId="1" builtinId="3"/>
    <cellStyle name="Normal" xfId="0" builtinId="0"/>
    <cellStyle name="טוב" xfId="2" builtinId="26"/>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רחלי רם" id="{7C02FC9E-B1B4-4757-A240-89F2025AD0BB}" userId="S::raheli@ksaba.co.il::9a7080ca-8f91-4363-9a65-d1fc9de5437f" providerId="AD"/>
</personList>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8" dT="2022-07-04T06:13:38.67" personId="{7C02FC9E-B1B4-4757-A240-89F2025AD0BB}" id="{F866C21C-564D-4D5D-BD30-7E8E8BCDB6DF}">
    <text>התשלום הכולל עבור סקר וליווי 35392.5</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557B-E863-4ED0-9376-BDE4079CB476}">
  <dimension ref="A1:V181"/>
  <sheetViews>
    <sheetView rightToLeft="1" tabSelected="1" workbookViewId="0">
      <selection activeCell="B3" sqref="B3:T3"/>
    </sheetView>
  </sheetViews>
  <sheetFormatPr defaultColWidth="8.75" defaultRowHeight="15" x14ac:dyDescent="0.2"/>
  <cols>
    <col min="1" max="1" width="4.25" customWidth="1"/>
    <col min="2" max="2" width="21.125" bestFit="1" customWidth="1"/>
    <col min="3" max="3" width="13" customWidth="1"/>
    <col min="4" max="4" width="17.875" customWidth="1"/>
    <col min="5" max="5" width="11.25" customWidth="1"/>
    <col min="7" max="7" width="15.5" customWidth="1"/>
    <col min="8" max="8" width="7.75" customWidth="1"/>
    <col min="9" max="9" width="10.75" customWidth="1"/>
    <col min="10" max="10" width="12.75" customWidth="1"/>
    <col min="11" max="11" width="10.25" customWidth="1"/>
    <col min="12" max="12" width="12.125" style="75" bestFit="1" customWidth="1"/>
    <col min="13" max="13" width="13.625" style="76" bestFit="1" customWidth="1"/>
    <col min="14" max="14" width="10.875" style="76" customWidth="1"/>
    <col min="15" max="15" width="13.875" customWidth="1"/>
    <col min="16" max="16" width="22.5" style="77" customWidth="1"/>
    <col min="17" max="17" width="12.75" style="77" customWidth="1"/>
    <col min="18" max="19" width="15" style="77" customWidth="1"/>
    <col min="20" max="20" width="10.875" style="22" customWidth="1"/>
  </cols>
  <sheetData>
    <row r="1" spans="1:22" ht="20.25" x14ac:dyDescent="0.2">
      <c r="A1" s="141"/>
      <c r="B1" s="144" t="s">
        <v>0</v>
      </c>
      <c r="C1" s="145"/>
      <c r="D1" s="145"/>
      <c r="E1" s="145"/>
      <c r="F1" s="145"/>
      <c r="G1" s="145"/>
      <c r="H1" s="145"/>
      <c r="I1" s="145"/>
      <c r="J1" s="145"/>
      <c r="K1" s="145"/>
      <c r="L1" s="145"/>
      <c r="M1" s="145"/>
      <c r="N1" s="145"/>
      <c r="O1" s="145"/>
      <c r="P1" s="145"/>
      <c r="Q1" s="145"/>
      <c r="R1" s="145"/>
      <c r="S1" s="145"/>
      <c r="T1" s="146"/>
    </row>
    <row r="2" spans="1:22" ht="14.25" x14ac:dyDescent="0.2">
      <c r="A2" s="142"/>
      <c r="B2" s="147" t="s">
        <v>1</v>
      </c>
      <c r="C2" s="148"/>
      <c r="D2" s="148"/>
      <c r="E2" s="148"/>
      <c r="F2" s="148"/>
      <c r="G2" s="148"/>
      <c r="H2" s="148"/>
      <c r="I2" s="148"/>
      <c r="J2" s="148"/>
      <c r="K2" s="148"/>
      <c r="L2" s="148"/>
      <c r="M2" s="148"/>
      <c r="N2" s="148"/>
      <c r="O2" s="148"/>
      <c r="P2" s="148"/>
      <c r="Q2" s="148"/>
      <c r="R2" s="148"/>
      <c r="S2" s="148"/>
      <c r="T2" s="149"/>
    </row>
    <row r="3" spans="1:22" ht="15.75" x14ac:dyDescent="0.2">
      <c r="A3" s="142"/>
      <c r="B3" s="150" t="s">
        <v>2</v>
      </c>
      <c r="C3" s="151"/>
      <c r="D3" s="151"/>
      <c r="E3" s="151"/>
      <c r="F3" s="151"/>
      <c r="G3" s="151"/>
      <c r="H3" s="151"/>
      <c r="I3" s="151"/>
      <c r="J3" s="151"/>
      <c r="K3" s="151"/>
      <c r="L3" s="151"/>
      <c r="M3" s="151"/>
      <c r="N3" s="151"/>
      <c r="O3" s="151"/>
      <c r="P3" s="151"/>
      <c r="Q3" s="151"/>
      <c r="R3" s="151"/>
      <c r="S3" s="151"/>
      <c r="T3" s="152"/>
    </row>
    <row r="4" spans="1:22" ht="14.25" x14ac:dyDescent="0.2">
      <c r="A4" s="142"/>
      <c r="B4" s="153" t="s">
        <v>3</v>
      </c>
      <c r="C4" s="154"/>
      <c r="D4" s="154"/>
      <c r="E4" s="154"/>
      <c r="F4" s="154"/>
      <c r="G4" s="154"/>
      <c r="H4" s="154"/>
      <c r="I4" s="154"/>
      <c r="J4" s="154"/>
      <c r="K4" s="154"/>
      <c r="L4" s="154"/>
      <c r="M4" s="154"/>
      <c r="N4" s="154"/>
      <c r="O4" s="154"/>
      <c r="P4" s="154"/>
      <c r="Q4" s="154"/>
      <c r="R4" s="154"/>
      <c r="S4" s="154"/>
      <c r="T4" s="155"/>
    </row>
    <row r="5" spans="1:22" ht="14.25" x14ac:dyDescent="0.2">
      <c r="A5" s="142"/>
      <c r="B5" s="153" t="s">
        <v>4</v>
      </c>
      <c r="C5" s="154"/>
      <c r="D5" s="154"/>
      <c r="E5" s="154"/>
      <c r="F5" s="154"/>
      <c r="G5" s="154"/>
      <c r="H5" s="154"/>
      <c r="I5" s="154"/>
      <c r="J5" s="154"/>
      <c r="K5" s="154"/>
      <c r="L5" s="154"/>
      <c r="M5" s="154"/>
      <c r="N5" s="154"/>
      <c r="O5" s="154"/>
      <c r="P5" s="154"/>
      <c r="Q5" s="154"/>
      <c r="R5" s="154"/>
      <c r="S5" s="154"/>
      <c r="T5" s="155"/>
    </row>
    <row r="6" spans="1:22" s="6" customFormat="1" ht="78.75" x14ac:dyDescent="0.2">
      <c r="A6" s="143"/>
      <c r="B6" s="1" t="s">
        <v>5</v>
      </c>
      <c r="C6" s="1" t="s">
        <v>6</v>
      </c>
      <c r="D6" s="1" t="s">
        <v>7</v>
      </c>
      <c r="E6" s="1" t="s">
        <v>8</v>
      </c>
      <c r="F6" s="1" t="s">
        <v>9</v>
      </c>
      <c r="G6" s="1" t="s">
        <v>10</v>
      </c>
      <c r="H6" s="1" t="s">
        <v>11</v>
      </c>
      <c r="I6" s="1" t="s">
        <v>12</v>
      </c>
      <c r="J6" s="1" t="s">
        <v>13</v>
      </c>
      <c r="K6" s="2" t="s">
        <v>14</v>
      </c>
      <c r="L6" s="3" t="s">
        <v>15</v>
      </c>
      <c r="M6" s="4" t="s">
        <v>16</v>
      </c>
      <c r="N6" s="1" t="s">
        <v>17</v>
      </c>
      <c r="O6" s="1" t="s">
        <v>18</v>
      </c>
      <c r="P6" s="1" t="s">
        <v>19</v>
      </c>
      <c r="Q6" s="1" t="s">
        <v>20</v>
      </c>
      <c r="R6" s="5" t="s">
        <v>21</v>
      </c>
      <c r="S6" s="5" t="s">
        <v>22</v>
      </c>
      <c r="T6" s="1" t="s">
        <v>23</v>
      </c>
    </row>
    <row r="7" spans="1:22" ht="15.75" x14ac:dyDescent="0.2">
      <c r="A7" s="110" t="s">
        <v>24</v>
      </c>
      <c r="B7" s="90"/>
      <c r="C7" s="90"/>
      <c r="D7" s="90"/>
      <c r="E7" s="90"/>
      <c r="F7" s="90"/>
      <c r="G7" s="90"/>
      <c r="H7" s="90"/>
      <c r="I7" s="90"/>
      <c r="J7" s="90"/>
      <c r="K7" s="90"/>
      <c r="L7" s="90"/>
      <c r="M7" s="90"/>
      <c r="N7" s="90"/>
      <c r="O7" s="90"/>
      <c r="P7" s="90"/>
      <c r="Q7" s="90"/>
      <c r="R7" s="90"/>
      <c r="S7" s="90"/>
      <c r="T7" s="90"/>
    </row>
    <row r="8" spans="1:22" ht="38.25" x14ac:dyDescent="0.2">
      <c r="A8" s="92">
        <v>1</v>
      </c>
      <c r="B8" s="7" t="s">
        <v>25</v>
      </c>
      <c r="C8" s="8" t="s">
        <v>26</v>
      </c>
      <c r="D8" s="8">
        <v>44013</v>
      </c>
      <c r="E8" s="9" t="s">
        <v>27</v>
      </c>
      <c r="F8" s="9" t="s">
        <v>28</v>
      </c>
      <c r="G8" s="10" t="s">
        <v>29</v>
      </c>
      <c r="H8" s="11">
        <v>100</v>
      </c>
      <c r="I8" s="12" t="s">
        <v>30</v>
      </c>
      <c r="J8" s="13">
        <v>217</v>
      </c>
      <c r="K8" s="14">
        <v>360</v>
      </c>
      <c r="L8" s="15">
        <f>J8*K8</f>
        <v>78120</v>
      </c>
      <c r="M8" s="13">
        <f>L8*1.17</f>
        <v>91400.4</v>
      </c>
      <c r="N8" s="10" t="s">
        <v>31</v>
      </c>
      <c r="O8" s="16" t="s">
        <v>32</v>
      </c>
      <c r="P8" s="17" t="s">
        <v>33</v>
      </c>
      <c r="Q8" s="18">
        <f>J82</f>
        <v>0</v>
      </c>
      <c r="R8" s="19">
        <f>M8*(100-Q8)/100</f>
        <v>91400.4</v>
      </c>
      <c r="S8" s="20"/>
      <c r="T8" s="21"/>
      <c r="U8" s="22"/>
      <c r="V8" s="23"/>
    </row>
    <row r="9" spans="1:22" ht="14.25" x14ac:dyDescent="0.2">
      <c r="A9" s="94"/>
      <c r="B9" s="111" t="s">
        <v>34</v>
      </c>
      <c r="C9" s="112"/>
      <c r="D9" s="112"/>
      <c r="E9" s="112"/>
      <c r="F9" s="112"/>
      <c r="G9" s="112"/>
      <c r="H9" s="112"/>
      <c r="I9" s="112"/>
      <c r="J9" s="112"/>
      <c r="K9" s="112"/>
      <c r="L9" s="112"/>
      <c r="M9" s="112"/>
      <c r="N9" s="112"/>
      <c r="O9" s="112"/>
      <c r="P9" s="112"/>
      <c r="Q9" s="112"/>
      <c r="R9" s="112"/>
      <c r="S9" s="112"/>
      <c r="T9" s="113"/>
    </row>
    <row r="10" spans="1:22" ht="15.75" x14ac:dyDescent="0.2">
      <c r="A10" s="110" t="s">
        <v>35</v>
      </c>
      <c r="B10" s="90"/>
      <c r="C10" s="90"/>
      <c r="D10" s="90"/>
      <c r="E10" s="90"/>
      <c r="F10" s="90"/>
      <c r="G10" s="90"/>
      <c r="H10" s="90"/>
      <c r="I10" s="90"/>
      <c r="J10" s="90"/>
      <c r="K10" s="90"/>
      <c r="L10" s="90"/>
      <c r="M10" s="90"/>
      <c r="N10" s="90"/>
      <c r="O10" s="90"/>
      <c r="P10" s="90"/>
      <c r="Q10" s="90"/>
      <c r="R10" s="90"/>
      <c r="S10" s="90"/>
      <c r="T10" s="91"/>
    </row>
    <row r="11" spans="1:22" ht="24" customHeight="1" x14ac:dyDescent="0.2">
      <c r="A11" s="92">
        <v>2</v>
      </c>
      <c r="B11" s="95" t="s">
        <v>36</v>
      </c>
      <c r="C11" s="95" t="s">
        <v>37</v>
      </c>
      <c r="D11" s="98" t="s">
        <v>38</v>
      </c>
      <c r="E11" s="101" t="s">
        <v>27</v>
      </c>
      <c r="F11" s="101" t="s">
        <v>28</v>
      </c>
      <c r="G11" s="10" t="s">
        <v>39</v>
      </c>
      <c r="H11" s="11">
        <v>100</v>
      </c>
      <c r="I11" s="12" t="s">
        <v>30</v>
      </c>
      <c r="J11" s="13">
        <v>200</v>
      </c>
      <c r="K11" s="14">
        <v>300</v>
      </c>
      <c r="L11" s="15">
        <f>J11*K11</f>
        <v>60000</v>
      </c>
      <c r="M11" s="13">
        <f>L11*1.17</f>
        <v>70200</v>
      </c>
      <c r="N11" s="10" t="s">
        <v>31</v>
      </c>
      <c r="O11" s="104" t="s">
        <v>40</v>
      </c>
      <c r="P11" s="104" t="s">
        <v>33</v>
      </c>
      <c r="Q11" s="107"/>
      <c r="R11" s="78">
        <f>M11</f>
        <v>70200</v>
      </c>
      <c r="S11" s="81"/>
      <c r="T11" s="84"/>
    </row>
    <row r="12" spans="1:22" ht="24" customHeight="1" x14ac:dyDescent="0.2">
      <c r="A12" s="93"/>
      <c r="B12" s="96"/>
      <c r="C12" s="96"/>
      <c r="D12" s="99"/>
      <c r="E12" s="102"/>
      <c r="F12" s="102"/>
      <c r="G12" s="24" t="s">
        <v>41</v>
      </c>
      <c r="H12" s="25">
        <v>88</v>
      </c>
      <c r="I12" s="26" t="s">
        <v>30</v>
      </c>
      <c r="J12" s="27">
        <v>240</v>
      </c>
      <c r="K12" s="28">
        <v>300</v>
      </c>
      <c r="L12" s="27">
        <v>72000</v>
      </c>
      <c r="M12" s="27">
        <v>84240</v>
      </c>
      <c r="N12" s="29" t="s">
        <v>31</v>
      </c>
      <c r="O12" s="105"/>
      <c r="P12" s="105"/>
      <c r="Q12" s="108"/>
      <c r="R12" s="79"/>
      <c r="S12" s="82"/>
      <c r="T12" s="85"/>
    </row>
    <row r="13" spans="1:22" ht="24" customHeight="1" x14ac:dyDescent="0.2">
      <c r="A13" s="93"/>
      <c r="B13" s="96"/>
      <c r="C13" s="96"/>
      <c r="D13" s="99"/>
      <c r="E13" s="102"/>
      <c r="F13" s="102"/>
      <c r="G13" s="29" t="s">
        <v>42</v>
      </c>
      <c r="H13" s="30">
        <v>70</v>
      </c>
      <c r="I13" s="31" t="s">
        <v>30</v>
      </c>
      <c r="J13" s="32">
        <v>350</v>
      </c>
      <c r="K13" s="9">
        <v>300</v>
      </c>
      <c r="L13" s="32">
        <v>105000</v>
      </c>
      <c r="M13" s="32">
        <v>122850</v>
      </c>
      <c r="N13" s="29" t="s">
        <v>31</v>
      </c>
      <c r="O13" s="105"/>
      <c r="P13" s="105"/>
      <c r="Q13" s="108"/>
      <c r="R13" s="79"/>
      <c r="S13" s="82"/>
      <c r="T13" s="85"/>
    </row>
    <row r="14" spans="1:22" ht="24" customHeight="1" x14ac:dyDescent="0.2">
      <c r="A14" s="93"/>
      <c r="B14" s="97"/>
      <c r="C14" s="97"/>
      <c r="D14" s="100"/>
      <c r="E14" s="103"/>
      <c r="F14" s="103"/>
      <c r="G14" s="33" t="s">
        <v>43</v>
      </c>
      <c r="H14" s="9">
        <v>68</v>
      </c>
      <c r="I14" s="31" t="s">
        <v>30</v>
      </c>
      <c r="J14" s="32">
        <v>370</v>
      </c>
      <c r="K14" s="9">
        <v>300</v>
      </c>
      <c r="L14" s="32">
        <v>111000</v>
      </c>
      <c r="M14" s="32">
        <v>129870</v>
      </c>
      <c r="N14" s="33" t="s">
        <v>31</v>
      </c>
      <c r="O14" s="106"/>
      <c r="P14" s="106"/>
      <c r="Q14" s="109"/>
      <c r="R14" s="80"/>
      <c r="S14" s="83"/>
      <c r="T14" s="86"/>
    </row>
    <row r="15" spans="1:22" ht="14.25" x14ac:dyDescent="0.2">
      <c r="A15" s="94"/>
      <c r="B15" s="111"/>
      <c r="C15" s="112"/>
      <c r="D15" s="112"/>
      <c r="E15" s="112"/>
      <c r="F15" s="112"/>
      <c r="G15" s="112"/>
      <c r="H15" s="112"/>
      <c r="I15" s="112"/>
      <c r="J15" s="112"/>
      <c r="K15" s="112"/>
      <c r="L15" s="112"/>
      <c r="M15" s="112"/>
      <c r="N15" s="112"/>
      <c r="O15" s="112"/>
      <c r="P15" s="112"/>
      <c r="Q15" s="112"/>
      <c r="R15" s="112"/>
      <c r="S15" s="113"/>
      <c r="T15" s="34"/>
    </row>
    <row r="16" spans="1:22" ht="15.75" x14ac:dyDescent="0.2">
      <c r="A16" s="35"/>
      <c r="B16" s="90" t="s">
        <v>44</v>
      </c>
      <c r="C16" s="90"/>
      <c r="D16" s="90"/>
      <c r="E16" s="90"/>
      <c r="F16" s="90"/>
      <c r="G16" s="90"/>
      <c r="H16" s="90"/>
      <c r="I16" s="90"/>
      <c r="J16" s="90"/>
      <c r="K16" s="90"/>
      <c r="L16" s="90"/>
      <c r="M16" s="90"/>
      <c r="N16" s="90"/>
      <c r="O16" s="90"/>
      <c r="P16" s="90"/>
      <c r="Q16" s="90"/>
      <c r="R16" s="36"/>
      <c r="S16" s="36"/>
      <c r="T16" s="37"/>
    </row>
    <row r="17" spans="1:20" ht="49.5" customHeight="1" x14ac:dyDescent="0.2">
      <c r="A17" s="92">
        <v>3</v>
      </c>
      <c r="B17" s="95" t="s">
        <v>45</v>
      </c>
      <c r="C17" s="95" t="s">
        <v>37</v>
      </c>
      <c r="D17" s="98">
        <v>256019</v>
      </c>
      <c r="E17" s="101" t="s">
        <v>46</v>
      </c>
      <c r="F17" s="101" t="s">
        <v>28</v>
      </c>
      <c r="G17" s="10" t="s">
        <v>47</v>
      </c>
      <c r="H17" s="11">
        <v>100</v>
      </c>
      <c r="I17" s="12" t="s">
        <v>48</v>
      </c>
      <c r="J17" s="38">
        <v>2.98E-2</v>
      </c>
      <c r="K17" s="14">
        <v>6000000</v>
      </c>
      <c r="L17" s="15">
        <f>J17*K17</f>
        <v>178800</v>
      </c>
      <c r="M17" s="13">
        <f>L17*1.17</f>
        <v>209196</v>
      </c>
      <c r="N17" s="10" t="s">
        <v>31</v>
      </c>
      <c r="O17" s="104" t="s">
        <v>40</v>
      </c>
      <c r="P17" s="104" t="s">
        <v>33</v>
      </c>
      <c r="Q17" s="107"/>
      <c r="R17" s="78">
        <f>M17*(100-Q17)/100</f>
        <v>209196</v>
      </c>
      <c r="S17" s="81"/>
      <c r="T17" s="104"/>
    </row>
    <row r="18" spans="1:20" ht="49.5" customHeight="1" x14ac:dyDescent="0.2">
      <c r="A18" s="93"/>
      <c r="B18" s="96"/>
      <c r="C18" s="96"/>
      <c r="D18" s="99"/>
      <c r="E18" s="102"/>
      <c r="F18" s="102"/>
      <c r="G18" s="24" t="s">
        <v>49</v>
      </c>
      <c r="H18" s="25">
        <v>99</v>
      </c>
      <c r="I18" s="26" t="s">
        <v>48</v>
      </c>
      <c r="J18" s="39">
        <v>2.9899999999999999E-2</v>
      </c>
      <c r="K18" s="28">
        <v>6000000</v>
      </c>
      <c r="L18" s="27">
        <v>179400</v>
      </c>
      <c r="M18" s="27">
        <v>209898</v>
      </c>
      <c r="N18" s="33" t="s">
        <v>31</v>
      </c>
      <c r="O18" s="105"/>
      <c r="P18" s="105"/>
      <c r="Q18" s="108"/>
      <c r="R18" s="79"/>
      <c r="S18" s="82"/>
      <c r="T18" s="105"/>
    </row>
    <row r="19" spans="1:20" ht="49.5" customHeight="1" x14ac:dyDescent="0.2">
      <c r="A19" s="93"/>
      <c r="B19" s="96"/>
      <c r="C19" s="96"/>
      <c r="D19" s="99"/>
      <c r="E19" s="102"/>
      <c r="F19" s="102"/>
      <c r="G19" s="29" t="s">
        <v>50</v>
      </c>
      <c r="H19" s="30">
        <v>99</v>
      </c>
      <c r="I19" s="31" t="s">
        <v>48</v>
      </c>
      <c r="J19" s="40">
        <v>0.03</v>
      </c>
      <c r="K19" s="9">
        <v>6000000</v>
      </c>
      <c r="L19" s="32">
        <v>180000</v>
      </c>
      <c r="M19" s="32">
        <v>210600</v>
      </c>
      <c r="N19" s="29" t="s">
        <v>31</v>
      </c>
      <c r="O19" s="105"/>
      <c r="P19" s="105"/>
      <c r="Q19" s="108"/>
      <c r="R19" s="79"/>
      <c r="S19" s="82"/>
      <c r="T19" s="105"/>
    </row>
    <row r="20" spans="1:20" ht="49.5" customHeight="1" x14ac:dyDescent="0.2">
      <c r="A20" s="93"/>
      <c r="B20" s="96"/>
      <c r="C20" s="96"/>
      <c r="D20" s="99"/>
      <c r="E20" s="102"/>
      <c r="F20" s="102"/>
      <c r="G20" s="29" t="s">
        <v>51</v>
      </c>
      <c r="H20" s="30">
        <v>93</v>
      </c>
      <c r="I20" s="31" t="s">
        <v>48</v>
      </c>
      <c r="J20" s="40">
        <v>3.3000000000000002E-2</v>
      </c>
      <c r="K20" s="9">
        <v>6000000</v>
      </c>
      <c r="L20" s="32">
        <v>198000</v>
      </c>
      <c r="M20" s="32">
        <v>231660</v>
      </c>
      <c r="N20" s="29" t="s">
        <v>31</v>
      </c>
      <c r="O20" s="105"/>
      <c r="P20" s="105"/>
      <c r="Q20" s="108"/>
      <c r="R20" s="79"/>
      <c r="S20" s="82"/>
      <c r="T20" s="105"/>
    </row>
    <row r="21" spans="1:20" ht="49.5" customHeight="1" x14ac:dyDescent="0.2">
      <c r="A21" s="93"/>
      <c r="B21" s="96"/>
      <c r="C21" s="96"/>
      <c r="D21" s="99"/>
      <c r="E21" s="102"/>
      <c r="F21" s="102"/>
      <c r="G21" s="29" t="s">
        <v>52</v>
      </c>
      <c r="H21" s="30">
        <v>90</v>
      </c>
      <c r="I21" s="31" t="s">
        <v>48</v>
      </c>
      <c r="J21" s="40">
        <v>3.5000000000000003E-2</v>
      </c>
      <c r="K21" s="9">
        <v>6000000</v>
      </c>
      <c r="L21" s="32">
        <v>210000.00000000003</v>
      </c>
      <c r="M21" s="32">
        <v>245700.00000000003</v>
      </c>
      <c r="N21" s="29" t="s">
        <v>31</v>
      </c>
      <c r="O21" s="105"/>
      <c r="P21" s="105"/>
      <c r="Q21" s="108"/>
      <c r="R21" s="79"/>
      <c r="S21" s="82"/>
      <c r="T21" s="105"/>
    </row>
    <row r="22" spans="1:20" ht="49.5" customHeight="1" x14ac:dyDescent="0.2">
      <c r="A22" s="93"/>
      <c r="B22" s="97"/>
      <c r="C22" s="97"/>
      <c r="D22" s="100"/>
      <c r="E22" s="103"/>
      <c r="F22" s="103"/>
      <c r="G22" s="33" t="s">
        <v>53</v>
      </c>
      <c r="H22" s="9">
        <v>84</v>
      </c>
      <c r="I22" s="31" t="s">
        <v>48</v>
      </c>
      <c r="J22" s="40">
        <v>3.85E-2</v>
      </c>
      <c r="K22" s="9">
        <v>6000000</v>
      </c>
      <c r="L22" s="32">
        <v>231000</v>
      </c>
      <c r="M22" s="32">
        <v>270270</v>
      </c>
      <c r="N22" s="33" t="s">
        <v>31</v>
      </c>
      <c r="O22" s="106"/>
      <c r="P22" s="106"/>
      <c r="Q22" s="109"/>
      <c r="R22" s="80"/>
      <c r="S22" s="83"/>
      <c r="T22" s="106"/>
    </row>
    <row r="23" spans="1:20" ht="14.25" x14ac:dyDescent="0.2">
      <c r="A23" s="94"/>
      <c r="B23" s="87"/>
      <c r="C23" s="88"/>
      <c r="D23" s="88"/>
      <c r="E23" s="88"/>
      <c r="F23" s="88"/>
      <c r="G23" s="88"/>
      <c r="H23" s="88"/>
      <c r="I23" s="88"/>
      <c r="J23" s="88"/>
      <c r="K23" s="88"/>
      <c r="L23" s="88"/>
      <c r="M23" s="88"/>
      <c r="N23" s="88"/>
      <c r="O23" s="88"/>
      <c r="P23" s="88"/>
      <c r="Q23" s="88"/>
      <c r="R23" s="88"/>
      <c r="S23" s="88"/>
      <c r="T23" s="89"/>
    </row>
    <row r="24" spans="1:20" ht="19.5" customHeight="1" x14ac:dyDescent="0.2">
      <c r="A24" s="110" t="s">
        <v>54</v>
      </c>
      <c r="B24" s="90"/>
      <c r="C24" s="90"/>
      <c r="D24" s="90"/>
      <c r="E24" s="90"/>
      <c r="F24" s="90"/>
      <c r="G24" s="90"/>
      <c r="H24" s="90"/>
      <c r="I24" s="90"/>
      <c r="J24" s="90"/>
      <c r="K24" s="90"/>
      <c r="L24" s="90"/>
      <c r="M24" s="90"/>
      <c r="N24" s="90"/>
      <c r="O24" s="90"/>
      <c r="P24" s="90"/>
      <c r="Q24" s="90"/>
      <c r="R24" s="90"/>
      <c r="S24" s="91"/>
      <c r="T24" s="41"/>
    </row>
    <row r="25" spans="1:20" ht="19.5" customHeight="1" x14ac:dyDescent="0.2">
      <c r="A25" s="92">
        <v>4</v>
      </c>
      <c r="B25" s="95" t="s">
        <v>55</v>
      </c>
      <c r="C25" s="95" t="s">
        <v>56</v>
      </c>
      <c r="D25" s="98">
        <v>44013</v>
      </c>
      <c r="E25" s="101" t="s">
        <v>57</v>
      </c>
      <c r="F25" s="101" t="s">
        <v>28</v>
      </c>
      <c r="G25" s="10" t="s">
        <v>58</v>
      </c>
      <c r="H25" s="11">
        <v>100</v>
      </c>
      <c r="I25" s="12" t="s">
        <v>59</v>
      </c>
      <c r="J25" s="13"/>
      <c r="K25" s="14"/>
      <c r="L25" s="13">
        <v>72360</v>
      </c>
      <c r="M25" s="13">
        <v>84661.2</v>
      </c>
      <c r="N25" s="10" t="s">
        <v>31</v>
      </c>
      <c r="O25" s="104" t="s">
        <v>40</v>
      </c>
      <c r="P25" s="104" t="s">
        <v>60</v>
      </c>
      <c r="Q25" s="107"/>
      <c r="R25" s="78">
        <f>M25*(100-Q25)/100</f>
        <v>84661.2</v>
      </c>
      <c r="S25" s="81"/>
      <c r="T25" s="42"/>
    </row>
    <row r="26" spans="1:20" ht="19.5" customHeight="1" x14ac:dyDescent="0.2">
      <c r="A26" s="93"/>
      <c r="B26" s="96"/>
      <c r="C26" s="96"/>
      <c r="D26" s="99"/>
      <c r="E26" s="102"/>
      <c r="F26" s="102"/>
      <c r="G26" s="29" t="s">
        <v>61</v>
      </c>
      <c r="H26" s="30">
        <v>64</v>
      </c>
      <c r="I26" s="31" t="s">
        <v>59</v>
      </c>
      <c r="J26" s="32"/>
      <c r="K26" s="9"/>
      <c r="L26" s="32">
        <v>148120</v>
      </c>
      <c r="M26" s="32">
        <v>173300.4</v>
      </c>
      <c r="N26" s="29" t="s">
        <v>31</v>
      </c>
      <c r="O26" s="105"/>
      <c r="P26" s="105"/>
      <c r="Q26" s="108"/>
      <c r="R26" s="79"/>
      <c r="S26" s="82"/>
      <c r="T26" s="43"/>
    </row>
    <row r="27" spans="1:20" ht="19.5" customHeight="1" x14ac:dyDescent="0.2">
      <c r="A27" s="93"/>
      <c r="B27" s="97"/>
      <c r="C27" s="97"/>
      <c r="D27" s="100"/>
      <c r="E27" s="103"/>
      <c r="F27" s="103"/>
      <c r="G27" s="33"/>
      <c r="H27" s="9"/>
      <c r="I27" s="31"/>
      <c r="J27" s="32"/>
      <c r="K27" s="9"/>
      <c r="L27" s="32"/>
      <c r="M27" s="32"/>
      <c r="N27" s="33"/>
      <c r="O27" s="106"/>
      <c r="P27" s="106"/>
      <c r="Q27" s="109"/>
      <c r="R27" s="80"/>
      <c r="S27" s="83"/>
      <c r="T27" s="44"/>
    </row>
    <row r="28" spans="1:20" ht="28.5" customHeight="1" x14ac:dyDescent="0.2">
      <c r="A28" s="94"/>
      <c r="B28" s="111" t="s">
        <v>62</v>
      </c>
      <c r="C28" s="112"/>
      <c r="D28" s="112"/>
      <c r="E28" s="112"/>
      <c r="F28" s="112"/>
      <c r="G28" s="112"/>
      <c r="H28" s="112"/>
      <c r="I28" s="112"/>
      <c r="J28" s="112"/>
      <c r="K28" s="112"/>
      <c r="L28" s="112"/>
      <c r="M28" s="112"/>
      <c r="N28" s="112"/>
      <c r="O28" s="112"/>
      <c r="P28" s="112"/>
      <c r="Q28" s="112"/>
      <c r="R28" s="112"/>
      <c r="S28" s="113"/>
      <c r="T28" s="45"/>
    </row>
    <row r="29" spans="1:20" ht="15.75" x14ac:dyDescent="0.2">
      <c r="A29" s="110" t="s">
        <v>63</v>
      </c>
      <c r="B29" s="90"/>
      <c r="C29" s="90"/>
      <c r="D29" s="90"/>
      <c r="E29" s="90"/>
      <c r="F29" s="90"/>
      <c r="G29" s="90"/>
      <c r="H29" s="90"/>
      <c r="I29" s="90"/>
      <c r="J29" s="90"/>
      <c r="K29" s="90"/>
      <c r="L29" s="90"/>
      <c r="M29" s="90"/>
      <c r="N29" s="90"/>
      <c r="O29" s="90"/>
      <c r="P29" s="90"/>
      <c r="Q29" s="90"/>
      <c r="R29" s="90"/>
      <c r="S29" s="91"/>
      <c r="T29" s="41"/>
    </row>
    <row r="30" spans="1:20" ht="14.25" x14ac:dyDescent="0.2">
      <c r="A30" s="92">
        <v>5</v>
      </c>
      <c r="B30" s="95" t="s">
        <v>64</v>
      </c>
      <c r="C30" s="95" t="s">
        <v>56</v>
      </c>
      <c r="D30" s="98">
        <v>44013</v>
      </c>
      <c r="E30" s="101" t="s">
        <v>27</v>
      </c>
      <c r="F30" s="101" t="s">
        <v>28</v>
      </c>
      <c r="G30" s="10" t="s">
        <v>65</v>
      </c>
      <c r="H30" s="11">
        <v>100</v>
      </c>
      <c r="I30" s="12" t="s">
        <v>59</v>
      </c>
      <c r="J30" s="13"/>
      <c r="K30" s="14"/>
      <c r="L30" s="13">
        <v>110000</v>
      </c>
      <c r="M30" s="13">
        <v>128699.99999999999</v>
      </c>
      <c r="N30" s="10" t="s">
        <v>31</v>
      </c>
      <c r="O30" s="104" t="s">
        <v>40</v>
      </c>
      <c r="P30" s="104" t="s">
        <v>66</v>
      </c>
      <c r="Q30" s="107"/>
      <c r="R30" s="78">
        <f>M30*(100-Q30)/100</f>
        <v>128699.99999999999</v>
      </c>
      <c r="S30" s="81"/>
      <c r="T30" s="84"/>
    </row>
    <row r="31" spans="1:20" ht="14.25" x14ac:dyDescent="0.2">
      <c r="A31" s="93"/>
      <c r="B31" s="96"/>
      <c r="C31" s="96"/>
      <c r="D31" s="99"/>
      <c r="E31" s="102"/>
      <c r="F31" s="102"/>
      <c r="G31" s="29" t="s">
        <v>67</v>
      </c>
      <c r="H31" s="30">
        <v>71</v>
      </c>
      <c r="I31" s="31" t="s">
        <v>59</v>
      </c>
      <c r="J31" s="32"/>
      <c r="K31" s="9"/>
      <c r="L31" s="32">
        <v>188496</v>
      </c>
      <c r="M31" s="32">
        <v>220540.31999999998</v>
      </c>
      <c r="N31" s="29" t="s">
        <v>31</v>
      </c>
      <c r="O31" s="105"/>
      <c r="P31" s="105"/>
      <c r="Q31" s="108"/>
      <c r="R31" s="79"/>
      <c r="S31" s="82"/>
      <c r="T31" s="85"/>
    </row>
    <row r="32" spans="1:20" ht="14.25" x14ac:dyDescent="0.2">
      <c r="A32" s="93"/>
      <c r="B32" s="97"/>
      <c r="C32" s="97"/>
      <c r="D32" s="100"/>
      <c r="E32" s="103"/>
      <c r="F32" s="103"/>
      <c r="G32" s="33"/>
      <c r="H32" s="9"/>
      <c r="I32" s="31"/>
      <c r="J32" s="32"/>
      <c r="K32" s="9"/>
      <c r="L32" s="32"/>
      <c r="M32" s="32"/>
      <c r="N32" s="33"/>
      <c r="O32" s="106"/>
      <c r="P32" s="106"/>
      <c r="Q32" s="109"/>
      <c r="R32" s="80"/>
      <c r="S32" s="83"/>
      <c r="T32" s="86"/>
    </row>
    <row r="33" spans="1:20" ht="30.75" customHeight="1" x14ac:dyDescent="0.2">
      <c r="A33" s="94"/>
      <c r="B33" s="111" t="s">
        <v>62</v>
      </c>
      <c r="C33" s="112"/>
      <c r="D33" s="112"/>
      <c r="E33" s="112"/>
      <c r="F33" s="112"/>
      <c r="G33" s="112"/>
      <c r="H33" s="112"/>
      <c r="I33" s="112"/>
      <c r="J33" s="112"/>
      <c r="K33" s="112"/>
      <c r="L33" s="112"/>
      <c r="M33" s="112"/>
      <c r="N33" s="112"/>
      <c r="O33" s="112"/>
      <c r="P33" s="112"/>
      <c r="Q33" s="112"/>
      <c r="R33" s="112"/>
      <c r="S33" s="113"/>
      <c r="T33" s="45"/>
    </row>
    <row r="34" spans="1:20" ht="15.75" x14ac:dyDescent="0.2">
      <c r="A34" s="110" t="s">
        <v>68</v>
      </c>
      <c r="B34" s="90"/>
      <c r="C34" s="90"/>
      <c r="D34" s="90"/>
      <c r="E34" s="90"/>
      <c r="F34" s="90"/>
      <c r="G34" s="90"/>
      <c r="H34" s="90"/>
      <c r="I34" s="90"/>
      <c r="J34" s="90"/>
      <c r="K34" s="90"/>
      <c r="L34" s="90"/>
      <c r="M34" s="90"/>
      <c r="N34" s="90"/>
      <c r="O34" s="90"/>
      <c r="P34" s="90"/>
      <c r="Q34" s="90"/>
      <c r="R34" s="90"/>
      <c r="S34" s="91"/>
      <c r="T34" s="41"/>
    </row>
    <row r="35" spans="1:20" x14ac:dyDescent="0.2">
      <c r="A35" s="92">
        <v>6</v>
      </c>
      <c r="B35" s="95" t="s">
        <v>69</v>
      </c>
      <c r="C35" s="95" t="s">
        <v>70</v>
      </c>
      <c r="D35" s="98" t="s">
        <v>71</v>
      </c>
      <c r="E35" s="101" t="s">
        <v>57</v>
      </c>
      <c r="F35" s="101" t="s">
        <v>28</v>
      </c>
      <c r="G35" s="10" t="s">
        <v>72</v>
      </c>
      <c r="H35" s="11">
        <v>100</v>
      </c>
      <c r="I35" s="12" t="s">
        <v>59</v>
      </c>
      <c r="J35" s="13">
        <v>261900</v>
      </c>
      <c r="K35" s="14">
        <v>1</v>
      </c>
      <c r="L35" s="15">
        <f>J35*K35</f>
        <v>261900</v>
      </c>
      <c r="M35" s="13">
        <f>L35*1.17</f>
        <v>306423</v>
      </c>
      <c r="N35" s="10" t="s">
        <v>31</v>
      </c>
      <c r="O35" s="104" t="s">
        <v>32</v>
      </c>
      <c r="P35" s="104" t="s">
        <v>73</v>
      </c>
      <c r="Q35" s="107"/>
      <c r="R35" s="78">
        <f>M35*(100-Q35)/100</f>
        <v>306423</v>
      </c>
      <c r="S35" s="81"/>
      <c r="T35" s="46"/>
    </row>
    <row r="36" spans="1:20" ht="23.25" customHeight="1" x14ac:dyDescent="0.2">
      <c r="A36" s="93"/>
      <c r="B36" s="97"/>
      <c r="C36" s="97"/>
      <c r="D36" s="100"/>
      <c r="E36" s="103"/>
      <c r="F36" s="103"/>
      <c r="G36" s="33"/>
      <c r="H36" s="9"/>
      <c r="I36" s="31"/>
      <c r="J36" s="32"/>
      <c r="K36" s="9"/>
      <c r="L36" s="32"/>
      <c r="M36" s="32"/>
      <c r="N36" s="33"/>
      <c r="O36" s="106"/>
      <c r="P36" s="106"/>
      <c r="Q36" s="109"/>
      <c r="R36" s="80"/>
      <c r="S36" s="83"/>
      <c r="T36" s="47"/>
    </row>
    <row r="37" spans="1:20" ht="51" customHeight="1" x14ac:dyDescent="0.2">
      <c r="A37" s="94"/>
      <c r="B37" s="111" t="s">
        <v>74</v>
      </c>
      <c r="C37" s="112"/>
      <c r="D37" s="112"/>
      <c r="E37" s="112"/>
      <c r="F37" s="112"/>
      <c r="G37" s="112"/>
      <c r="H37" s="112"/>
      <c r="I37" s="112"/>
      <c r="J37" s="112"/>
      <c r="K37" s="112"/>
      <c r="L37" s="112"/>
      <c r="M37" s="112"/>
      <c r="N37" s="112"/>
      <c r="O37" s="112"/>
      <c r="P37" s="112"/>
      <c r="Q37" s="112"/>
      <c r="R37" s="112"/>
      <c r="S37" s="113"/>
      <c r="T37" s="45"/>
    </row>
    <row r="38" spans="1:20" ht="15.75" x14ac:dyDescent="0.2">
      <c r="A38" s="110" t="s">
        <v>75</v>
      </c>
      <c r="B38" s="90"/>
      <c r="C38" s="90"/>
      <c r="D38" s="90"/>
      <c r="E38" s="90"/>
      <c r="F38" s="90"/>
      <c r="G38" s="90"/>
      <c r="H38" s="90"/>
      <c r="I38" s="90"/>
      <c r="J38" s="90"/>
      <c r="K38" s="90"/>
      <c r="L38" s="90"/>
      <c r="M38" s="90"/>
      <c r="N38" s="90"/>
      <c r="O38" s="90"/>
      <c r="P38" s="90"/>
      <c r="Q38" s="90"/>
      <c r="R38" s="90"/>
      <c r="S38" s="90"/>
      <c r="T38" s="90"/>
    </row>
    <row r="39" spans="1:20" ht="25.5" x14ac:dyDescent="0.2">
      <c r="A39" s="92">
        <v>7</v>
      </c>
      <c r="B39" s="95" t="s">
        <v>76</v>
      </c>
      <c r="C39" s="95" t="s">
        <v>70</v>
      </c>
      <c r="D39" s="98" t="s">
        <v>77</v>
      </c>
      <c r="E39" s="101" t="s">
        <v>78</v>
      </c>
      <c r="F39" s="101" t="s">
        <v>28</v>
      </c>
      <c r="G39" s="10" t="s">
        <v>79</v>
      </c>
      <c r="H39" s="11">
        <v>100</v>
      </c>
      <c r="I39" s="12" t="s">
        <v>59</v>
      </c>
      <c r="J39" s="13"/>
      <c r="K39" s="14">
        <v>1</v>
      </c>
      <c r="L39" s="13">
        <v>41904</v>
      </c>
      <c r="M39" s="13">
        <v>49027.68</v>
      </c>
      <c r="N39" s="10" t="s">
        <v>31</v>
      </c>
      <c r="O39" s="104" t="s">
        <v>32</v>
      </c>
      <c r="P39" s="104" t="s">
        <v>33</v>
      </c>
      <c r="Q39" s="107"/>
      <c r="R39" s="78">
        <f>M39*(100-Q39)/100</f>
        <v>49027.68</v>
      </c>
      <c r="S39" s="81"/>
      <c r="T39" s="139"/>
    </row>
    <row r="40" spans="1:20" ht="14.25" x14ac:dyDescent="0.2">
      <c r="A40" s="93"/>
      <c r="B40" s="97"/>
      <c r="C40" s="97"/>
      <c r="D40" s="100"/>
      <c r="E40" s="103"/>
      <c r="F40" s="103"/>
      <c r="G40" s="29"/>
      <c r="H40" s="30"/>
      <c r="I40" s="31"/>
      <c r="J40" s="32"/>
      <c r="K40" s="9"/>
      <c r="L40" s="32"/>
      <c r="M40" s="32"/>
      <c r="N40" s="29" t="s">
        <v>31</v>
      </c>
      <c r="O40" s="106"/>
      <c r="P40" s="106"/>
      <c r="Q40" s="109"/>
      <c r="R40" s="80"/>
      <c r="S40" s="83"/>
      <c r="T40" s="140"/>
    </row>
    <row r="41" spans="1:20" ht="14.25" x14ac:dyDescent="0.2">
      <c r="A41" s="94"/>
      <c r="B41" s="111" t="s">
        <v>80</v>
      </c>
      <c r="C41" s="112"/>
      <c r="D41" s="112"/>
      <c r="E41" s="112"/>
      <c r="F41" s="112"/>
      <c r="G41" s="112"/>
      <c r="H41" s="112"/>
      <c r="I41" s="112"/>
      <c r="J41" s="112"/>
      <c r="K41" s="112"/>
      <c r="L41" s="112"/>
      <c r="M41" s="112"/>
      <c r="N41" s="112"/>
      <c r="O41" s="112"/>
      <c r="P41" s="112"/>
      <c r="Q41" s="112"/>
      <c r="R41" s="112"/>
      <c r="S41" s="112"/>
      <c r="T41" s="113"/>
    </row>
    <row r="42" spans="1:20" ht="15.75" x14ac:dyDescent="0.2">
      <c r="A42" s="110" t="s">
        <v>81</v>
      </c>
      <c r="B42" s="90"/>
      <c r="C42" s="90"/>
      <c r="D42" s="90"/>
      <c r="E42" s="90"/>
      <c r="F42" s="90"/>
      <c r="G42" s="90"/>
      <c r="H42" s="90"/>
      <c r="I42" s="90"/>
      <c r="J42" s="90"/>
      <c r="K42" s="90"/>
      <c r="L42" s="90"/>
      <c r="M42" s="90"/>
      <c r="N42" s="90"/>
      <c r="O42" s="90"/>
      <c r="P42" s="90"/>
      <c r="Q42" s="90"/>
      <c r="R42" s="90"/>
      <c r="S42" s="90"/>
      <c r="T42" s="91"/>
    </row>
    <row r="43" spans="1:20" ht="14.25" x14ac:dyDescent="0.2">
      <c r="A43" s="92">
        <v>8</v>
      </c>
      <c r="B43" s="95" t="s">
        <v>82</v>
      </c>
      <c r="C43" s="95" t="s">
        <v>83</v>
      </c>
      <c r="D43" s="98" t="s">
        <v>84</v>
      </c>
      <c r="E43" s="101" t="s">
        <v>27</v>
      </c>
      <c r="F43" s="101" t="s">
        <v>28</v>
      </c>
      <c r="G43" s="10" t="s">
        <v>85</v>
      </c>
      <c r="H43" s="11">
        <v>100</v>
      </c>
      <c r="I43" s="12" t="s">
        <v>59</v>
      </c>
      <c r="J43" s="13"/>
      <c r="K43" s="14"/>
      <c r="L43" s="13">
        <v>9800</v>
      </c>
      <c r="M43" s="13">
        <v>11466</v>
      </c>
      <c r="N43" s="10" t="s">
        <v>31</v>
      </c>
      <c r="O43" s="104" t="s">
        <v>40</v>
      </c>
      <c r="P43" s="104" t="s">
        <v>33</v>
      </c>
      <c r="Q43" s="107"/>
      <c r="R43" s="78">
        <f>M43*(100-Q43)/100</f>
        <v>11466</v>
      </c>
      <c r="S43" s="81"/>
      <c r="T43" s="84"/>
    </row>
    <row r="44" spans="1:20" ht="14.25" x14ac:dyDescent="0.2">
      <c r="A44" s="93"/>
      <c r="B44" s="96"/>
      <c r="C44" s="96"/>
      <c r="D44" s="99"/>
      <c r="E44" s="102"/>
      <c r="F44" s="102"/>
      <c r="G44" s="29" t="s">
        <v>86</v>
      </c>
      <c r="H44" s="30">
        <v>85</v>
      </c>
      <c r="I44" s="31" t="s">
        <v>59</v>
      </c>
      <c r="J44" s="32"/>
      <c r="K44" s="9"/>
      <c r="L44" s="32">
        <v>12500</v>
      </c>
      <c r="M44" s="32">
        <v>14625</v>
      </c>
      <c r="N44" s="29" t="s">
        <v>31</v>
      </c>
      <c r="O44" s="105"/>
      <c r="P44" s="105"/>
      <c r="Q44" s="108"/>
      <c r="R44" s="79"/>
      <c r="S44" s="82"/>
      <c r="T44" s="85"/>
    </row>
    <row r="45" spans="1:20" ht="14.25" x14ac:dyDescent="0.2">
      <c r="A45" s="93"/>
      <c r="B45" s="97"/>
      <c r="C45" s="97"/>
      <c r="D45" s="100"/>
      <c r="E45" s="103"/>
      <c r="F45" s="103"/>
      <c r="G45" s="33"/>
      <c r="H45" s="9"/>
      <c r="I45" s="31"/>
      <c r="J45" s="32"/>
      <c r="K45" s="9"/>
      <c r="L45" s="32"/>
      <c r="M45" s="32"/>
      <c r="N45" s="33" t="s">
        <v>31</v>
      </c>
      <c r="O45" s="106"/>
      <c r="P45" s="106"/>
      <c r="Q45" s="109"/>
      <c r="R45" s="80"/>
      <c r="S45" s="83"/>
      <c r="T45" s="86"/>
    </row>
    <row r="46" spans="1:20" x14ac:dyDescent="0.2">
      <c r="A46" s="94"/>
      <c r="B46" s="111" t="s">
        <v>87</v>
      </c>
      <c r="C46" s="112"/>
      <c r="D46" s="112"/>
      <c r="E46" s="112"/>
      <c r="F46" s="112"/>
      <c r="G46" s="112"/>
      <c r="H46" s="112"/>
      <c r="I46" s="112"/>
      <c r="J46" s="112"/>
      <c r="K46" s="112"/>
      <c r="L46" s="112"/>
      <c r="M46" s="112"/>
      <c r="N46" s="112"/>
      <c r="O46" s="112"/>
      <c r="P46" s="112"/>
      <c r="Q46" s="112"/>
      <c r="R46" s="112"/>
      <c r="S46" s="113"/>
      <c r="T46" s="48"/>
    </row>
    <row r="47" spans="1:20" ht="15.75" x14ac:dyDescent="0.2">
      <c r="A47" s="110" t="s">
        <v>88</v>
      </c>
      <c r="B47" s="90"/>
      <c r="C47" s="90"/>
      <c r="D47" s="90"/>
      <c r="E47" s="90"/>
      <c r="F47" s="90"/>
      <c r="G47" s="90"/>
      <c r="H47" s="90"/>
      <c r="I47" s="90"/>
      <c r="J47" s="90"/>
      <c r="K47" s="90"/>
      <c r="L47" s="90"/>
      <c r="M47" s="90"/>
      <c r="N47" s="90"/>
      <c r="O47" s="90"/>
      <c r="P47" s="90"/>
      <c r="Q47" s="90"/>
      <c r="R47" s="90"/>
      <c r="S47" s="91"/>
      <c r="T47" s="45"/>
    </row>
    <row r="48" spans="1:20" ht="30" customHeight="1" x14ac:dyDescent="0.2">
      <c r="A48" s="92">
        <v>9</v>
      </c>
      <c r="B48" s="95" t="s">
        <v>89</v>
      </c>
      <c r="C48" s="95" t="s">
        <v>90</v>
      </c>
      <c r="D48" s="98" t="s">
        <v>91</v>
      </c>
      <c r="E48" s="101" t="s">
        <v>92</v>
      </c>
      <c r="F48" s="101" t="s">
        <v>28</v>
      </c>
      <c r="G48" s="10" t="s">
        <v>93</v>
      </c>
      <c r="H48" s="11">
        <v>69</v>
      </c>
      <c r="I48" s="12" t="s">
        <v>59</v>
      </c>
      <c r="J48" s="13">
        <v>18000</v>
      </c>
      <c r="K48" s="14">
        <v>1</v>
      </c>
      <c r="L48" s="13">
        <v>18000</v>
      </c>
      <c r="M48" s="13">
        <v>21060</v>
      </c>
      <c r="N48" s="10" t="s">
        <v>31</v>
      </c>
      <c r="O48" s="104" t="s">
        <v>40</v>
      </c>
      <c r="P48" s="104" t="s">
        <v>33</v>
      </c>
      <c r="Q48" s="107"/>
      <c r="R48" s="78" t="s">
        <v>94</v>
      </c>
      <c r="S48" s="81"/>
      <c r="T48" s="84"/>
    </row>
    <row r="49" spans="1:20" ht="30" customHeight="1" x14ac:dyDescent="0.2">
      <c r="A49" s="93"/>
      <c r="B49" s="96"/>
      <c r="C49" s="96"/>
      <c r="D49" s="99"/>
      <c r="E49" s="102"/>
      <c r="F49" s="102"/>
      <c r="G49" s="10" t="s">
        <v>95</v>
      </c>
      <c r="H49" s="11">
        <v>87</v>
      </c>
      <c r="I49" s="12" t="s">
        <v>30</v>
      </c>
      <c r="J49" s="13">
        <v>350</v>
      </c>
      <c r="K49" s="14">
        <v>35</v>
      </c>
      <c r="L49" s="13">
        <v>12250</v>
      </c>
      <c r="M49" s="13">
        <v>14332.5</v>
      </c>
      <c r="N49" s="49" t="s">
        <v>31</v>
      </c>
      <c r="O49" s="105"/>
      <c r="P49" s="105"/>
      <c r="Q49" s="108"/>
      <c r="R49" s="79"/>
      <c r="S49" s="82"/>
      <c r="T49" s="85"/>
    </row>
    <row r="50" spans="1:20" ht="30" customHeight="1" x14ac:dyDescent="0.2">
      <c r="A50" s="93"/>
      <c r="B50" s="96"/>
      <c r="C50" s="96"/>
      <c r="D50" s="99"/>
      <c r="E50" s="102"/>
      <c r="F50" s="102"/>
      <c r="G50" s="24" t="s">
        <v>96</v>
      </c>
      <c r="H50" s="25">
        <v>69</v>
      </c>
      <c r="I50" s="26" t="s">
        <v>59</v>
      </c>
      <c r="J50" s="27">
        <v>18000</v>
      </c>
      <c r="K50" s="28">
        <v>1</v>
      </c>
      <c r="L50" s="27">
        <v>18000</v>
      </c>
      <c r="M50" s="27">
        <v>21060</v>
      </c>
      <c r="N50" s="29" t="s">
        <v>31</v>
      </c>
      <c r="O50" s="105"/>
      <c r="P50" s="105"/>
      <c r="Q50" s="108"/>
      <c r="R50" s="79"/>
      <c r="S50" s="82"/>
      <c r="T50" s="85"/>
    </row>
    <row r="51" spans="1:20" ht="30" customHeight="1" x14ac:dyDescent="0.2">
      <c r="A51" s="93"/>
      <c r="B51" s="96"/>
      <c r="C51" s="96"/>
      <c r="D51" s="99"/>
      <c r="E51" s="102"/>
      <c r="F51" s="102"/>
      <c r="G51" s="24" t="s">
        <v>97</v>
      </c>
      <c r="H51" s="25">
        <v>32</v>
      </c>
      <c r="I51" s="26" t="s">
        <v>30</v>
      </c>
      <c r="J51" s="27">
        <v>400</v>
      </c>
      <c r="K51" s="28">
        <v>35</v>
      </c>
      <c r="L51" s="27">
        <v>14000</v>
      </c>
      <c r="M51" s="27">
        <v>490000</v>
      </c>
      <c r="N51" s="29" t="s">
        <v>31</v>
      </c>
      <c r="O51" s="105"/>
      <c r="P51" s="105"/>
      <c r="Q51" s="108"/>
      <c r="R51" s="79"/>
      <c r="S51" s="82"/>
      <c r="T51" s="85"/>
    </row>
    <row r="52" spans="1:20" ht="30" customHeight="1" x14ac:dyDescent="0.2">
      <c r="A52" s="93"/>
      <c r="B52" s="96"/>
      <c r="C52" s="96"/>
      <c r="D52" s="99"/>
      <c r="E52" s="102"/>
      <c r="F52" s="102"/>
      <c r="G52" s="29" t="s">
        <v>98</v>
      </c>
      <c r="H52" s="30">
        <v>23</v>
      </c>
      <c r="I52" s="31" t="s">
        <v>59</v>
      </c>
      <c r="J52" s="32">
        <v>300000</v>
      </c>
      <c r="K52" s="9">
        <v>1</v>
      </c>
      <c r="L52" s="32">
        <v>30000</v>
      </c>
      <c r="M52" s="32">
        <v>35100</v>
      </c>
      <c r="N52" s="29" t="s">
        <v>31</v>
      </c>
      <c r="O52" s="105"/>
      <c r="P52" s="105"/>
      <c r="Q52" s="108"/>
      <c r="R52" s="79"/>
      <c r="S52" s="82"/>
      <c r="T52" s="85"/>
    </row>
    <row r="53" spans="1:20" ht="30" customHeight="1" x14ac:dyDescent="0.2">
      <c r="A53" s="93"/>
      <c r="B53" s="97"/>
      <c r="C53" s="97"/>
      <c r="D53" s="100"/>
      <c r="E53" s="103"/>
      <c r="F53" s="103"/>
      <c r="G53" s="33" t="s">
        <v>99</v>
      </c>
      <c r="H53" s="9">
        <v>70</v>
      </c>
      <c r="I53" s="31" t="s">
        <v>59</v>
      </c>
      <c r="J53" s="32">
        <v>10000</v>
      </c>
      <c r="K53" s="9">
        <v>1</v>
      </c>
      <c r="L53" s="32">
        <v>10000</v>
      </c>
      <c r="M53" s="32">
        <v>11700</v>
      </c>
      <c r="N53" s="33" t="s">
        <v>31</v>
      </c>
      <c r="O53" s="106"/>
      <c r="P53" s="106"/>
      <c r="Q53" s="109"/>
      <c r="R53" s="80"/>
      <c r="S53" s="83"/>
      <c r="T53" s="86"/>
    </row>
    <row r="54" spans="1:20" x14ac:dyDescent="0.2">
      <c r="A54" s="94"/>
      <c r="B54" s="111" t="s">
        <v>100</v>
      </c>
      <c r="C54" s="112"/>
      <c r="D54" s="112"/>
      <c r="E54" s="112"/>
      <c r="F54" s="112"/>
      <c r="G54" s="112"/>
      <c r="H54" s="112"/>
      <c r="I54" s="112"/>
      <c r="J54" s="112"/>
      <c r="K54" s="112"/>
      <c r="L54" s="112"/>
      <c r="M54" s="112"/>
      <c r="N54" s="112"/>
      <c r="O54" s="112"/>
      <c r="P54" s="112"/>
      <c r="Q54" s="112"/>
      <c r="R54" s="112"/>
      <c r="S54" s="113"/>
      <c r="T54" s="45"/>
    </row>
    <row r="55" spans="1:20" ht="15.75" x14ac:dyDescent="0.2">
      <c r="A55" s="129" t="s">
        <v>101</v>
      </c>
      <c r="B55" s="130"/>
      <c r="C55" s="130"/>
      <c r="D55" s="130"/>
      <c r="E55" s="130"/>
      <c r="F55" s="130"/>
      <c r="G55" s="130"/>
      <c r="H55" s="130"/>
      <c r="I55" s="130"/>
      <c r="J55" s="130"/>
      <c r="K55" s="130"/>
      <c r="L55" s="130"/>
      <c r="M55" s="130"/>
      <c r="N55" s="130"/>
      <c r="O55" s="130"/>
      <c r="P55" s="130"/>
      <c r="Q55" s="130"/>
      <c r="R55" s="130"/>
      <c r="S55" s="130"/>
      <c r="T55" s="131"/>
    </row>
    <row r="56" spans="1:20" ht="35.25" customHeight="1" x14ac:dyDescent="0.2">
      <c r="A56" s="132">
        <v>10</v>
      </c>
      <c r="B56" s="135" t="s">
        <v>102</v>
      </c>
      <c r="C56" s="135" t="s">
        <v>103</v>
      </c>
      <c r="D56" s="137">
        <v>2530232750</v>
      </c>
      <c r="E56" s="119" t="s">
        <v>27</v>
      </c>
      <c r="F56" s="119" t="s">
        <v>28</v>
      </c>
      <c r="G56" s="50" t="s">
        <v>104</v>
      </c>
      <c r="H56" s="51">
        <v>100</v>
      </c>
      <c r="I56" s="52" t="s">
        <v>105</v>
      </c>
      <c r="J56" s="53">
        <v>55000</v>
      </c>
      <c r="K56" s="54"/>
      <c r="L56" s="53">
        <v>55000</v>
      </c>
      <c r="M56" s="53">
        <v>64349.999999999993</v>
      </c>
      <c r="N56" s="50" t="s">
        <v>31</v>
      </c>
      <c r="O56" s="121" t="s">
        <v>40</v>
      </c>
      <c r="P56" s="121" t="s">
        <v>106</v>
      </c>
      <c r="Q56" s="123"/>
      <c r="R56" s="125">
        <f>M56*(100-Q56)/100</f>
        <v>64349.999999999993</v>
      </c>
      <c r="S56" s="127"/>
      <c r="T56" s="115"/>
    </row>
    <row r="57" spans="1:20" ht="35.25" customHeight="1" x14ac:dyDescent="0.2">
      <c r="A57" s="133"/>
      <c r="B57" s="136"/>
      <c r="C57" s="136"/>
      <c r="D57" s="138"/>
      <c r="E57" s="120"/>
      <c r="F57" s="120"/>
      <c r="G57" s="55" t="s">
        <v>107</v>
      </c>
      <c r="H57" s="56">
        <v>62</v>
      </c>
      <c r="I57" s="57" t="s">
        <v>105</v>
      </c>
      <c r="J57" s="58">
        <v>120000</v>
      </c>
      <c r="K57" s="59"/>
      <c r="L57" s="58">
        <v>120000</v>
      </c>
      <c r="M57" s="58">
        <v>140400</v>
      </c>
      <c r="N57" s="55" t="s">
        <v>31</v>
      </c>
      <c r="O57" s="122"/>
      <c r="P57" s="122"/>
      <c r="Q57" s="124"/>
      <c r="R57" s="126"/>
      <c r="S57" s="128"/>
      <c r="T57" s="116"/>
    </row>
    <row r="58" spans="1:20" x14ac:dyDescent="0.2">
      <c r="A58" s="134"/>
      <c r="B58" s="117" t="s">
        <v>108</v>
      </c>
      <c r="C58" s="118"/>
      <c r="D58" s="118"/>
      <c r="E58" s="118"/>
      <c r="F58" s="118"/>
      <c r="G58" s="118"/>
      <c r="H58" s="118"/>
      <c r="I58" s="118"/>
      <c r="J58" s="118"/>
      <c r="K58" s="118"/>
      <c r="L58" s="60"/>
      <c r="M58" s="60"/>
      <c r="N58" s="60"/>
      <c r="O58" s="60"/>
      <c r="P58" s="60"/>
      <c r="Q58" s="60"/>
      <c r="R58" s="60"/>
      <c r="S58" s="61"/>
      <c r="T58" s="62"/>
    </row>
    <row r="59" spans="1:20" ht="15.75" x14ac:dyDescent="0.2">
      <c r="A59" s="110" t="s">
        <v>109</v>
      </c>
      <c r="B59" s="90"/>
      <c r="C59" s="90"/>
      <c r="D59" s="90"/>
      <c r="E59" s="90"/>
      <c r="F59" s="90"/>
      <c r="G59" s="90"/>
      <c r="H59" s="90"/>
      <c r="I59" s="90"/>
      <c r="J59" s="90"/>
      <c r="K59" s="90"/>
      <c r="L59" s="90"/>
      <c r="M59" s="90"/>
      <c r="N59" s="90"/>
      <c r="O59" s="90"/>
      <c r="P59" s="90"/>
      <c r="Q59" s="90"/>
      <c r="R59" s="90"/>
      <c r="S59" s="91"/>
      <c r="T59" s="48"/>
    </row>
    <row r="60" spans="1:20" ht="14.25" x14ac:dyDescent="0.2">
      <c r="A60" s="92">
        <v>11</v>
      </c>
      <c r="B60" s="95" t="s">
        <v>110</v>
      </c>
      <c r="C60" s="95" t="s">
        <v>111</v>
      </c>
      <c r="D60" s="98">
        <v>2250062952</v>
      </c>
      <c r="E60" s="101" t="s">
        <v>112</v>
      </c>
      <c r="F60" s="101" t="s">
        <v>28</v>
      </c>
      <c r="G60" s="10" t="s">
        <v>113</v>
      </c>
      <c r="H60" s="11">
        <v>100</v>
      </c>
      <c r="I60" s="12" t="s">
        <v>105</v>
      </c>
      <c r="J60" s="13">
        <v>15000</v>
      </c>
      <c r="K60" s="14">
        <v>1</v>
      </c>
      <c r="L60" s="13">
        <v>15000</v>
      </c>
      <c r="M60" s="13">
        <v>17550</v>
      </c>
      <c r="N60" s="10" t="s">
        <v>31</v>
      </c>
      <c r="O60" s="104" t="s">
        <v>40</v>
      </c>
      <c r="P60" s="104" t="s">
        <v>33</v>
      </c>
      <c r="Q60" s="107"/>
      <c r="R60" s="78">
        <f>M60*(100-Q60)/100</f>
        <v>17550</v>
      </c>
      <c r="S60" s="81"/>
      <c r="T60" s="84"/>
    </row>
    <row r="61" spans="1:20" ht="14.25" x14ac:dyDescent="0.2">
      <c r="A61" s="93"/>
      <c r="B61" s="96"/>
      <c r="C61" s="96"/>
      <c r="D61" s="99"/>
      <c r="E61" s="102"/>
      <c r="F61" s="102"/>
      <c r="G61" s="24" t="s">
        <v>114</v>
      </c>
      <c r="H61" s="25">
        <v>60</v>
      </c>
      <c r="I61" s="26" t="s">
        <v>105</v>
      </c>
      <c r="J61" s="27">
        <v>34500</v>
      </c>
      <c r="K61" s="28">
        <v>1</v>
      </c>
      <c r="L61" s="27">
        <v>34500</v>
      </c>
      <c r="M61" s="27">
        <v>40365</v>
      </c>
      <c r="N61" s="24" t="s">
        <v>31</v>
      </c>
      <c r="O61" s="105"/>
      <c r="P61" s="105"/>
      <c r="Q61" s="108"/>
      <c r="R61" s="79"/>
      <c r="S61" s="82"/>
      <c r="T61" s="85"/>
    </row>
    <row r="62" spans="1:20" ht="14.25" x14ac:dyDescent="0.2">
      <c r="A62" s="93"/>
      <c r="B62" s="97"/>
      <c r="C62" s="97"/>
      <c r="D62" s="100"/>
      <c r="E62" s="103"/>
      <c r="F62" s="103"/>
      <c r="G62" s="29" t="s">
        <v>115</v>
      </c>
      <c r="H62" s="30">
        <v>53</v>
      </c>
      <c r="I62" s="31" t="s">
        <v>105</v>
      </c>
      <c r="J62" s="32">
        <v>45000</v>
      </c>
      <c r="K62" s="9">
        <v>1</v>
      </c>
      <c r="L62" s="32">
        <v>45000</v>
      </c>
      <c r="M62" s="32">
        <v>52650</v>
      </c>
      <c r="N62" s="29" t="s">
        <v>31</v>
      </c>
      <c r="O62" s="106"/>
      <c r="P62" s="106"/>
      <c r="Q62" s="109"/>
      <c r="R62" s="80"/>
      <c r="S62" s="83"/>
      <c r="T62" s="86"/>
    </row>
    <row r="63" spans="1:20" ht="14.25" x14ac:dyDescent="0.2">
      <c r="A63" s="94"/>
      <c r="B63" s="111" t="s">
        <v>116</v>
      </c>
      <c r="C63" s="112"/>
      <c r="D63" s="112"/>
      <c r="E63" s="112"/>
      <c r="F63" s="112"/>
      <c r="G63" s="112"/>
      <c r="H63" s="112"/>
      <c r="I63" s="112"/>
      <c r="J63" s="112"/>
      <c r="K63" s="112"/>
      <c r="L63" s="112"/>
      <c r="M63" s="112"/>
      <c r="N63" s="112"/>
      <c r="O63" s="112"/>
      <c r="P63" s="112"/>
      <c r="Q63" s="112"/>
      <c r="R63" s="112"/>
      <c r="S63" s="112"/>
      <c r="T63" s="113"/>
    </row>
    <row r="64" spans="1:20" ht="15.75" x14ac:dyDescent="0.2">
      <c r="A64" s="110" t="s">
        <v>117</v>
      </c>
      <c r="B64" s="90"/>
      <c r="C64" s="90"/>
      <c r="D64" s="90"/>
      <c r="E64" s="90"/>
      <c r="F64" s="90"/>
      <c r="G64" s="90"/>
      <c r="H64" s="90"/>
      <c r="I64" s="90"/>
      <c r="J64" s="90"/>
      <c r="K64" s="90"/>
      <c r="L64" s="90"/>
      <c r="M64" s="90"/>
      <c r="N64" s="90"/>
      <c r="O64" s="90"/>
      <c r="P64" s="90"/>
      <c r="Q64" s="90"/>
      <c r="R64" s="90"/>
      <c r="S64" s="90"/>
      <c r="T64" s="91"/>
    </row>
    <row r="65" spans="1:20" ht="14.25" x14ac:dyDescent="0.2">
      <c r="A65" s="92">
        <v>12</v>
      </c>
      <c r="B65" s="95" t="s">
        <v>118</v>
      </c>
      <c r="C65" s="95" t="s">
        <v>103</v>
      </c>
      <c r="D65" s="98">
        <v>256022</v>
      </c>
      <c r="E65" s="101" t="s">
        <v>92</v>
      </c>
      <c r="F65" s="101" t="s">
        <v>28</v>
      </c>
      <c r="G65" s="10" t="s">
        <v>119</v>
      </c>
      <c r="H65" s="11">
        <v>100</v>
      </c>
      <c r="I65" s="12" t="s">
        <v>59</v>
      </c>
      <c r="J65" s="13">
        <v>2000</v>
      </c>
      <c r="K65" s="14"/>
      <c r="L65" s="13">
        <v>2000</v>
      </c>
      <c r="M65" s="13">
        <v>2340</v>
      </c>
      <c r="N65" s="10" t="s">
        <v>31</v>
      </c>
      <c r="O65" s="104" t="s">
        <v>40</v>
      </c>
      <c r="P65" s="104" t="s">
        <v>120</v>
      </c>
      <c r="Q65" s="107"/>
      <c r="R65" s="78">
        <f>M65*(100-Q65)/100</f>
        <v>2340</v>
      </c>
      <c r="S65" s="81"/>
      <c r="T65" s="84"/>
    </row>
    <row r="66" spans="1:20" ht="14.25" x14ac:dyDescent="0.2">
      <c r="A66" s="93"/>
      <c r="B66" s="96"/>
      <c r="C66" s="96"/>
      <c r="D66" s="99"/>
      <c r="E66" s="102"/>
      <c r="F66" s="102"/>
      <c r="G66" s="24" t="s">
        <v>121</v>
      </c>
      <c r="H66" s="25">
        <v>84</v>
      </c>
      <c r="I66" s="26" t="s">
        <v>59</v>
      </c>
      <c r="J66" s="27">
        <v>2600</v>
      </c>
      <c r="K66" s="28"/>
      <c r="L66" s="27">
        <v>2600</v>
      </c>
      <c r="M66" s="27">
        <v>3042</v>
      </c>
      <c r="N66" s="63" t="s">
        <v>31</v>
      </c>
      <c r="O66" s="105"/>
      <c r="P66" s="105"/>
      <c r="Q66" s="108"/>
      <c r="R66" s="79"/>
      <c r="S66" s="82"/>
      <c r="T66" s="85"/>
    </row>
    <row r="67" spans="1:20" ht="14.25" x14ac:dyDescent="0.2">
      <c r="A67" s="93"/>
      <c r="B67" s="96"/>
      <c r="C67" s="96"/>
      <c r="D67" s="99"/>
      <c r="E67" s="102"/>
      <c r="F67" s="102"/>
      <c r="G67" s="24" t="s">
        <v>122</v>
      </c>
      <c r="H67" s="25">
        <v>72</v>
      </c>
      <c r="I67" s="26" t="s">
        <v>59</v>
      </c>
      <c r="J67" s="27">
        <v>3300</v>
      </c>
      <c r="K67" s="28"/>
      <c r="L67" s="27">
        <v>3300</v>
      </c>
      <c r="M67" s="27">
        <v>3861</v>
      </c>
      <c r="N67" s="29" t="s">
        <v>31</v>
      </c>
      <c r="O67" s="105"/>
      <c r="P67" s="105"/>
      <c r="Q67" s="108"/>
      <c r="R67" s="79"/>
      <c r="S67" s="82"/>
      <c r="T67" s="85"/>
    </row>
    <row r="68" spans="1:20" ht="14.25" x14ac:dyDescent="0.2">
      <c r="A68" s="93"/>
      <c r="B68" s="96"/>
      <c r="C68" s="96"/>
      <c r="D68" s="99"/>
      <c r="E68" s="102"/>
      <c r="F68" s="102"/>
      <c r="G68" s="24" t="s">
        <v>123</v>
      </c>
      <c r="H68" s="25">
        <v>46</v>
      </c>
      <c r="I68" s="26" t="s">
        <v>59</v>
      </c>
      <c r="J68" s="27">
        <v>8900</v>
      </c>
      <c r="K68" s="28"/>
      <c r="L68" s="27">
        <v>8900</v>
      </c>
      <c r="M68" s="27">
        <v>10413</v>
      </c>
      <c r="N68" s="29" t="s">
        <v>31</v>
      </c>
      <c r="O68" s="105"/>
      <c r="P68" s="105"/>
      <c r="Q68" s="108"/>
      <c r="R68" s="79"/>
      <c r="S68" s="82"/>
      <c r="T68" s="85"/>
    </row>
    <row r="69" spans="1:20" ht="14.25" x14ac:dyDescent="0.2">
      <c r="A69" s="93"/>
      <c r="B69" s="96"/>
      <c r="C69" s="96"/>
      <c r="D69" s="99"/>
      <c r="E69" s="102"/>
      <c r="F69" s="102"/>
      <c r="G69" s="29" t="s">
        <v>124</v>
      </c>
      <c r="H69" s="30">
        <v>45</v>
      </c>
      <c r="I69" s="31" t="s">
        <v>59</v>
      </c>
      <c r="J69" s="32">
        <v>9500</v>
      </c>
      <c r="K69" s="9"/>
      <c r="L69" s="32">
        <v>9500</v>
      </c>
      <c r="M69" s="32">
        <v>11115</v>
      </c>
      <c r="N69" s="29" t="s">
        <v>31</v>
      </c>
      <c r="O69" s="105"/>
      <c r="P69" s="105"/>
      <c r="Q69" s="108"/>
      <c r="R69" s="79"/>
      <c r="S69" s="82"/>
      <c r="T69" s="85"/>
    </row>
    <row r="70" spans="1:20" ht="15.75" x14ac:dyDescent="0.2">
      <c r="A70" s="35" t="s">
        <v>125</v>
      </c>
      <c r="B70" s="114"/>
      <c r="C70" s="114"/>
      <c r="D70" s="114"/>
      <c r="E70" s="114"/>
      <c r="F70" s="114"/>
      <c r="G70" s="114"/>
      <c r="H70" s="114"/>
      <c r="I70" s="114"/>
      <c r="J70" s="114"/>
      <c r="K70" s="114"/>
      <c r="L70" s="114"/>
      <c r="M70" s="114"/>
      <c r="N70" s="114"/>
      <c r="O70" s="114"/>
      <c r="P70" s="114"/>
      <c r="Q70" s="114"/>
      <c r="R70" s="114"/>
      <c r="S70" s="64"/>
      <c r="T70" s="65"/>
    </row>
    <row r="71" spans="1:20" ht="14.25" x14ac:dyDescent="0.2">
      <c r="A71" s="92">
        <v>13</v>
      </c>
      <c r="B71" s="95" t="s">
        <v>126</v>
      </c>
      <c r="C71" s="95" t="s">
        <v>103</v>
      </c>
      <c r="D71" s="98">
        <v>256022</v>
      </c>
      <c r="E71" s="101" t="s">
        <v>92</v>
      </c>
      <c r="F71" s="101" t="s">
        <v>28</v>
      </c>
      <c r="G71" s="66" t="s">
        <v>127</v>
      </c>
      <c r="H71" s="67">
        <v>100</v>
      </c>
      <c r="I71" s="68" t="s">
        <v>59</v>
      </c>
      <c r="J71" s="69">
        <v>22275</v>
      </c>
      <c r="K71" s="70"/>
      <c r="L71" s="69">
        <v>22275</v>
      </c>
      <c r="M71" s="69">
        <v>26061.75</v>
      </c>
      <c r="N71" s="66" t="s">
        <v>31</v>
      </c>
      <c r="O71" s="104" t="s">
        <v>40</v>
      </c>
      <c r="P71" s="104" t="s">
        <v>120</v>
      </c>
      <c r="Q71" s="107"/>
      <c r="R71" s="78">
        <f>M71*(100-Q71)/100</f>
        <v>26061.75</v>
      </c>
      <c r="S71" s="81"/>
      <c r="T71" s="84"/>
    </row>
    <row r="72" spans="1:20" ht="14.25" x14ac:dyDescent="0.2">
      <c r="A72" s="93"/>
      <c r="B72" s="96"/>
      <c r="C72" s="96"/>
      <c r="D72" s="99"/>
      <c r="E72" s="102"/>
      <c r="F72" s="102"/>
      <c r="G72" s="24" t="s">
        <v>128</v>
      </c>
      <c r="H72" s="25">
        <v>99</v>
      </c>
      <c r="I72" s="26" t="s">
        <v>59</v>
      </c>
      <c r="J72" s="27">
        <v>22500</v>
      </c>
      <c r="K72" s="28"/>
      <c r="L72" s="27">
        <v>22500</v>
      </c>
      <c r="M72" s="27">
        <v>26325</v>
      </c>
      <c r="N72" s="63" t="s">
        <v>31</v>
      </c>
      <c r="O72" s="105"/>
      <c r="P72" s="105"/>
      <c r="Q72" s="108"/>
      <c r="R72" s="79"/>
      <c r="S72" s="82"/>
      <c r="T72" s="85"/>
    </row>
    <row r="73" spans="1:20" ht="14.25" x14ac:dyDescent="0.2">
      <c r="A73" s="93"/>
      <c r="B73" s="96"/>
      <c r="C73" s="96"/>
      <c r="D73" s="99"/>
      <c r="E73" s="102"/>
      <c r="F73" s="102"/>
      <c r="G73" s="24" t="s">
        <v>129</v>
      </c>
      <c r="H73" s="25">
        <v>95</v>
      </c>
      <c r="I73" s="26" t="s">
        <v>59</v>
      </c>
      <c r="J73" s="27">
        <v>24000</v>
      </c>
      <c r="K73" s="28"/>
      <c r="L73" s="27">
        <v>24000</v>
      </c>
      <c r="M73" s="27">
        <v>28080</v>
      </c>
      <c r="N73" s="63" t="s">
        <v>31</v>
      </c>
      <c r="O73" s="105"/>
      <c r="P73" s="105"/>
      <c r="Q73" s="108"/>
      <c r="R73" s="79"/>
      <c r="S73" s="82"/>
      <c r="T73" s="85"/>
    </row>
    <row r="74" spans="1:20" ht="14.25" x14ac:dyDescent="0.2">
      <c r="A74" s="93"/>
      <c r="B74" s="96"/>
      <c r="C74" s="96"/>
      <c r="D74" s="99"/>
      <c r="E74" s="102"/>
      <c r="F74" s="102"/>
      <c r="G74" s="24" t="s">
        <v>130</v>
      </c>
      <c r="H74" s="25">
        <v>86</v>
      </c>
      <c r="I74" s="26" t="s">
        <v>59</v>
      </c>
      <c r="J74" s="27">
        <v>28000</v>
      </c>
      <c r="K74" s="28"/>
      <c r="L74" s="27">
        <v>28000</v>
      </c>
      <c r="M74" s="27">
        <v>32760</v>
      </c>
      <c r="N74" s="29" t="s">
        <v>31</v>
      </c>
      <c r="O74" s="105"/>
      <c r="P74" s="105"/>
      <c r="Q74" s="108"/>
      <c r="R74" s="79"/>
      <c r="S74" s="82"/>
      <c r="T74" s="85"/>
    </row>
    <row r="75" spans="1:20" ht="14.25" x14ac:dyDescent="0.2">
      <c r="A75" s="93"/>
      <c r="B75" s="96"/>
      <c r="C75" s="96"/>
      <c r="D75" s="99"/>
      <c r="E75" s="102"/>
      <c r="F75" s="102"/>
      <c r="G75" s="29" t="s">
        <v>131</v>
      </c>
      <c r="H75" s="30">
        <v>42</v>
      </c>
      <c r="I75" s="31" t="s">
        <v>59</v>
      </c>
      <c r="J75" s="32">
        <v>135000</v>
      </c>
      <c r="K75" s="9"/>
      <c r="L75" s="32">
        <v>135000</v>
      </c>
      <c r="M75" s="32">
        <v>157950</v>
      </c>
      <c r="N75" s="29" t="s">
        <v>31</v>
      </c>
      <c r="O75" s="105"/>
      <c r="P75" s="105"/>
      <c r="Q75" s="108"/>
      <c r="R75" s="79"/>
      <c r="S75" s="82"/>
      <c r="T75" s="85"/>
    </row>
    <row r="76" spans="1:20" x14ac:dyDescent="0.2">
      <c r="A76" s="94"/>
      <c r="B76" s="111"/>
      <c r="C76" s="112"/>
      <c r="D76" s="112"/>
      <c r="E76" s="112"/>
      <c r="F76" s="112"/>
      <c r="G76" s="112"/>
      <c r="H76" s="112"/>
      <c r="I76" s="112"/>
      <c r="J76" s="112"/>
      <c r="K76" s="112"/>
      <c r="L76" s="112"/>
      <c r="M76" s="112"/>
      <c r="N76" s="112"/>
      <c r="O76" s="112"/>
      <c r="P76" s="112"/>
      <c r="Q76" s="112"/>
      <c r="R76" s="112"/>
      <c r="S76" s="113"/>
      <c r="T76" s="45"/>
    </row>
    <row r="77" spans="1:20" ht="15.75" x14ac:dyDescent="0.2">
      <c r="A77" s="110" t="s">
        <v>132</v>
      </c>
      <c r="B77" s="90"/>
      <c r="C77" s="90"/>
      <c r="D77" s="90"/>
      <c r="E77" s="90"/>
      <c r="F77" s="90"/>
      <c r="G77" s="90"/>
      <c r="H77" s="90"/>
      <c r="I77" s="90"/>
      <c r="J77" s="90"/>
      <c r="K77" s="90"/>
      <c r="L77" s="90"/>
      <c r="M77" s="90"/>
      <c r="N77" s="90"/>
      <c r="O77" s="90"/>
      <c r="P77" s="90"/>
      <c r="Q77" s="90"/>
      <c r="R77" s="90"/>
      <c r="S77" s="90"/>
      <c r="T77" s="91"/>
    </row>
    <row r="78" spans="1:20" ht="14.25" x14ac:dyDescent="0.2">
      <c r="A78" s="92">
        <v>14</v>
      </c>
      <c r="B78" s="95" t="s">
        <v>133</v>
      </c>
      <c r="C78" s="95" t="s">
        <v>103</v>
      </c>
      <c r="D78" s="98">
        <v>256022</v>
      </c>
      <c r="E78" s="101" t="s">
        <v>92</v>
      </c>
      <c r="F78" s="101" t="s">
        <v>28</v>
      </c>
      <c r="G78" s="10" t="s">
        <v>134</v>
      </c>
      <c r="H78" s="11">
        <v>100</v>
      </c>
      <c r="I78" s="12" t="s">
        <v>59</v>
      </c>
      <c r="J78" s="13">
        <v>11800</v>
      </c>
      <c r="K78" s="14"/>
      <c r="L78" s="13">
        <v>11800</v>
      </c>
      <c r="M78" s="13">
        <v>13806</v>
      </c>
      <c r="N78" s="10" t="s">
        <v>31</v>
      </c>
      <c r="O78" s="104" t="s">
        <v>40</v>
      </c>
      <c r="P78" s="104" t="s">
        <v>120</v>
      </c>
      <c r="Q78" s="107"/>
      <c r="R78" s="78">
        <f>M78*(100-Q78)/100</f>
        <v>13806</v>
      </c>
      <c r="S78" s="81"/>
      <c r="T78" s="84"/>
    </row>
    <row r="79" spans="1:20" ht="14.25" x14ac:dyDescent="0.2">
      <c r="A79" s="93"/>
      <c r="B79" s="96"/>
      <c r="C79" s="96"/>
      <c r="D79" s="99"/>
      <c r="E79" s="102"/>
      <c r="F79" s="102"/>
      <c r="G79" s="24" t="s">
        <v>135</v>
      </c>
      <c r="H79" s="25">
        <v>81</v>
      </c>
      <c r="I79" s="26" t="s">
        <v>59</v>
      </c>
      <c r="J79" s="27">
        <v>16200</v>
      </c>
      <c r="K79" s="28"/>
      <c r="L79" s="27">
        <v>16200</v>
      </c>
      <c r="M79" s="27">
        <v>18954</v>
      </c>
      <c r="N79" s="63" t="s">
        <v>31</v>
      </c>
      <c r="O79" s="105"/>
      <c r="P79" s="105"/>
      <c r="Q79" s="108"/>
      <c r="R79" s="79"/>
      <c r="S79" s="82"/>
      <c r="T79" s="85"/>
    </row>
    <row r="80" spans="1:20" ht="14.25" x14ac:dyDescent="0.2">
      <c r="A80" s="93"/>
      <c r="B80" s="96"/>
      <c r="C80" s="96"/>
      <c r="D80" s="99"/>
      <c r="E80" s="102"/>
      <c r="F80" s="102"/>
      <c r="G80" s="24" t="s">
        <v>136</v>
      </c>
      <c r="H80" s="25">
        <v>78</v>
      </c>
      <c r="I80" s="26" t="s">
        <v>59</v>
      </c>
      <c r="J80" s="27">
        <v>17000</v>
      </c>
      <c r="K80" s="28"/>
      <c r="L80" s="27">
        <v>17000</v>
      </c>
      <c r="M80" s="27">
        <v>19890</v>
      </c>
      <c r="N80" s="63" t="s">
        <v>31</v>
      </c>
      <c r="O80" s="105"/>
      <c r="P80" s="105"/>
      <c r="Q80" s="108"/>
      <c r="R80" s="79"/>
      <c r="S80" s="82"/>
      <c r="T80" s="85"/>
    </row>
    <row r="81" spans="1:20" ht="14.25" x14ac:dyDescent="0.2">
      <c r="A81" s="93"/>
      <c r="B81" s="96"/>
      <c r="C81" s="96"/>
      <c r="D81" s="99"/>
      <c r="E81" s="102"/>
      <c r="F81" s="102"/>
      <c r="G81" s="24" t="s">
        <v>137</v>
      </c>
      <c r="H81" s="25">
        <v>56</v>
      </c>
      <c r="I81" s="26" t="s">
        <v>59</v>
      </c>
      <c r="J81" s="27">
        <v>32000</v>
      </c>
      <c r="K81" s="28"/>
      <c r="L81" s="27">
        <v>32000</v>
      </c>
      <c r="M81" s="27">
        <v>37440</v>
      </c>
      <c r="N81" s="29" t="s">
        <v>31</v>
      </c>
      <c r="O81" s="105"/>
      <c r="P81" s="105"/>
      <c r="Q81" s="108"/>
      <c r="R81" s="79"/>
      <c r="S81" s="82"/>
      <c r="T81" s="85"/>
    </row>
    <row r="82" spans="1:20" ht="14.25" x14ac:dyDescent="0.2">
      <c r="A82" s="93"/>
      <c r="B82" s="96"/>
      <c r="C82" s="96"/>
      <c r="D82" s="99"/>
      <c r="E82" s="102"/>
      <c r="F82" s="102"/>
      <c r="G82" s="29"/>
      <c r="H82" s="30"/>
      <c r="I82" s="31"/>
      <c r="J82" s="32"/>
      <c r="K82" s="9"/>
      <c r="L82" s="32"/>
      <c r="M82" s="32"/>
      <c r="N82" s="29"/>
      <c r="O82" s="105"/>
      <c r="P82" s="105"/>
      <c r="Q82" s="108"/>
      <c r="R82" s="79"/>
      <c r="S82" s="82"/>
      <c r="T82" s="85"/>
    </row>
    <row r="83" spans="1:20" ht="15.75" x14ac:dyDescent="0.2">
      <c r="A83" s="110" t="s">
        <v>138</v>
      </c>
      <c r="B83" s="90"/>
      <c r="C83" s="90"/>
      <c r="D83" s="90"/>
      <c r="E83" s="90"/>
      <c r="F83" s="90"/>
      <c r="G83" s="90"/>
      <c r="H83" s="90"/>
      <c r="I83" s="90"/>
      <c r="J83" s="90"/>
      <c r="K83" s="90"/>
      <c r="L83" s="90"/>
      <c r="M83" s="90"/>
      <c r="N83" s="90"/>
      <c r="O83" s="90"/>
      <c r="P83" s="90"/>
      <c r="Q83" s="90"/>
      <c r="R83" s="90"/>
      <c r="S83" s="90"/>
      <c r="T83" s="91"/>
    </row>
    <row r="84" spans="1:20" ht="14.25" x14ac:dyDescent="0.2">
      <c r="A84" s="92">
        <v>15</v>
      </c>
      <c r="B84" s="95" t="s">
        <v>139</v>
      </c>
      <c r="C84" s="95" t="s">
        <v>103</v>
      </c>
      <c r="D84" s="98">
        <v>256022</v>
      </c>
      <c r="E84" s="101" t="s">
        <v>92</v>
      </c>
      <c r="F84" s="101" t="s">
        <v>28</v>
      </c>
      <c r="G84" s="10" t="s">
        <v>140</v>
      </c>
      <c r="H84" s="11">
        <v>100</v>
      </c>
      <c r="I84" s="12" t="s">
        <v>59</v>
      </c>
      <c r="J84" s="13">
        <v>15000</v>
      </c>
      <c r="K84" s="14"/>
      <c r="L84" s="13">
        <v>15000</v>
      </c>
      <c r="M84" s="13">
        <v>17550</v>
      </c>
      <c r="N84" s="10" t="s">
        <v>31</v>
      </c>
      <c r="O84" s="104" t="s">
        <v>40</v>
      </c>
      <c r="P84" s="104" t="s">
        <v>33</v>
      </c>
      <c r="Q84" s="107"/>
      <c r="R84" s="78">
        <f>M84*(100-Q84)/100</f>
        <v>17550</v>
      </c>
      <c r="S84" s="81"/>
      <c r="T84" s="84"/>
    </row>
    <row r="85" spans="1:20" ht="14.25" x14ac:dyDescent="0.2">
      <c r="A85" s="93"/>
      <c r="B85" s="96"/>
      <c r="C85" s="96"/>
      <c r="D85" s="99"/>
      <c r="E85" s="102"/>
      <c r="F85" s="102"/>
      <c r="G85" s="24" t="s">
        <v>129</v>
      </c>
      <c r="H85" s="25">
        <v>88</v>
      </c>
      <c r="I85" s="26" t="s">
        <v>59</v>
      </c>
      <c r="J85" s="27">
        <v>18000</v>
      </c>
      <c r="K85" s="28"/>
      <c r="L85" s="27">
        <v>18000</v>
      </c>
      <c r="M85" s="27">
        <v>21060</v>
      </c>
      <c r="N85" s="63" t="s">
        <v>31</v>
      </c>
      <c r="O85" s="105"/>
      <c r="P85" s="105"/>
      <c r="Q85" s="108"/>
      <c r="R85" s="79"/>
      <c r="S85" s="82"/>
      <c r="T85" s="85"/>
    </row>
    <row r="86" spans="1:20" ht="14.25" x14ac:dyDescent="0.2">
      <c r="A86" s="93"/>
      <c r="B86" s="96"/>
      <c r="C86" s="96"/>
      <c r="D86" s="99"/>
      <c r="E86" s="102"/>
      <c r="F86" s="102"/>
      <c r="G86" s="24" t="s">
        <v>141</v>
      </c>
      <c r="H86" s="25">
        <v>82</v>
      </c>
      <c r="I86" s="26" t="s">
        <v>59</v>
      </c>
      <c r="J86" s="27">
        <v>20000</v>
      </c>
      <c r="K86" s="28"/>
      <c r="L86" s="27">
        <v>20000</v>
      </c>
      <c r="M86" s="27">
        <v>23400</v>
      </c>
      <c r="N86" s="29" t="s">
        <v>31</v>
      </c>
      <c r="O86" s="105"/>
      <c r="P86" s="105"/>
      <c r="Q86" s="108"/>
      <c r="R86" s="79"/>
      <c r="S86" s="82"/>
      <c r="T86" s="85"/>
    </row>
    <row r="87" spans="1:20" ht="14.25" x14ac:dyDescent="0.2">
      <c r="A87" s="93"/>
      <c r="B87" s="96"/>
      <c r="C87" s="96"/>
      <c r="D87" s="99"/>
      <c r="E87" s="102"/>
      <c r="F87" s="102"/>
      <c r="G87" s="24" t="s">
        <v>142</v>
      </c>
      <c r="H87" s="25">
        <v>72</v>
      </c>
      <c r="I87" s="26" t="s">
        <v>59</v>
      </c>
      <c r="J87" s="27">
        <v>25000</v>
      </c>
      <c r="K87" s="28"/>
      <c r="L87" s="27">
        <v>25000</v>
      </c>
      <c r="M87" s="27">
        <v>29250</v>
      </c>
      <c r="N87" s="29" t="s">
        <v>31</v>
      </c>
      <c r="O87" s="105"/>
      <c r="P87" s="105"/>
      <c r="Q87" s="108"/>
      <c r="R87" s="79"/>
      <c r="S87" s="82"/>
      <c r="T87" s="85"/>
    </row>
    <row r="88" spans="1:20" x14ac:dyDescent="0.2">
      <c r="A88" s="94"/>
      <c r="B88" s="111"/>
      <c r="C88" s="112"/>
      <c r="D88" s="112"/>
      <c r="E88" s="112"/>
      <c r="F88" s="112"/>
      <c r="G88" s="112"/>
      <c r="H88" s="112"/>
      <c r="I88" s="112"/>
      <c r="J88" s="112"/>
      <c r="K88" s="112"/>
      <c r="L88" s="112"/>
      <c r="M88" s="112"/>
      <c r="N88" s="112"/>
      <c r="O88" s="112"/>
      <c r="P88" s="112"/>
      <c r="Q88" s="112"/>
      <c r="R88" s="112"/>
      <c r="S88" s="113"/>
      <c r="T88" s="45"/>
    </row>
    <row r="89" spans="1:20" ht="22.5" customHeight="1" x14ac:dyDescent="0.2">
      <c r="A89" s="110" t="s">
        <v>143</v>
      </c>
      <c r="B89" s="90"/>
      <c r="C89" s="90"/>
      <c r="D89" s="90"/>
      <c r="E89" s="90"/>
      <c r="F89" s="90"/>
      <c r="G89" s="90"/>
      <c r="H89" s="90"/>
      <c r="I89" s="90"/>
      <c r="J89" s="90"/>
      <c r="K89" s="90"/>
      <c r="L89" s="90"/>
      <c r="M89" s="90"/>
      <c r="N89" s="90"/>
      <c r="O89" s="90"/>
      <c r="P89" s="90"/>
      <c r="Q89" s="90"/>
      <c r="R89" s="90"/>
      <c r="S89" s="90"/>
      <c r="T89" s="91"/>
    </row>
    <row r="90" spans="1:20" ht="22.5" customHeight="1" x14ac:dyDescent="0.2">
      <c r="A90" s="92">
        <v>16</v>
      </c>
      <c r="B90" s="95" t="s">
        <v>144</v>
      </c>
      <c r="C90" s="95" t="s">
        <v>103</v>
      </c>
      <c r="D90" s="98">
        <v>256022</v>
      </c>
      <c r="E90" s="101" t="s">
        <v>92</v>
      </c>
      <c r="F90" s="101" t="s">
        <v>28</v>
      </c>
      <c r="G90" s="10" t="s">
        <v>145</v>
      </c>
      <c r="H90" s="11">
        <v>100</v>
      </c>
      <c r="I90" s="12" t="s">
        <v>59</v>
      </c>
      <c r="J90" s="13">
        <v>7000</v>
      </c>
      <c r="K90" s="14"/>
      <c r="L90" s="13">
        <v>7000</v>
      </c>
      <c r="M90" s="13">
        <v>8190</v>
      </c>
      <c r="N90" s="10" t="s">
        <v>31</v>
      </c>
      <c r="O90" s="104" t="s">
        <v>40</v>
      </c>
      <c r="P90" s="104" t="s">
        <v>120</v>
      </c>
      <c r="Q90" s="107"/>
      <c r="R90" s="78">
        <f>M90*(100-Q90)/100</f>
        <v>8190</v>
      </c>
      <c r="S90" s="81"/>
      <c r="T90" s="84"/>
    </row>
    <row r="91" spans="1:20" ht="22.5" customHeight="1" x14ac:dyDescent="0.2">
      <c r="A91" s="93"/>
      <c r="B91" s="96"/>
      <c r="C91" s="96"/>
      <c r="D91" s="99"/>
      <c r="E91" s="102"/>
      <c r="F91" s="102"/>
      <c r="G91" s="24" t="s">
        <v>129</v>
      </c>
      <c r="H91" s="25">
        <v>91</v>
      </c>
      <c r="I91" s="26" t="s">
        <v>59</v>
      </c>
      <c r="J91" s="27">
        <v>8000</v>
      </c>
      <c r="K91" s="28"/>
      <c r="L91" s="27">
        <v>8000</v>
      </c>
      <c r="M91" s="27">
        <v>9360</v>
      </c>
      <c r="N91" s="63" t="s">
        <v>31</v>
      </c>
      <c r="O91" s="105"/>
      <c r="P91" s="105"/>
      <c r="Q91" s="108"/>
      <c r="R91" s="79"/>
      <c r="S91" s="82"/>
      <c r="T91" s="85"/>
    </row>
    <row r="92" spans="1:20" ht="22.5" customHeight="1" x14ac:dyDescent="0.2">
      <c r="A92" s="93"/>
      <c r="B92" s="96"/>
      <c r="C92" s="96"/>
      <c r="D92" s="99"/>
      <c r="E92" s="102"/>
      <c r="F92" s="102"/>
      <c r="G92" s="24" t="s">
        <v>146</v>
      </c>
      <c r="H92" s="25">
        <v>82</v>
      </c>
      <c r="I92" s="26" t="s">
        <v>59</v>
      </c>
      <c r="J92" s="27">
        <v>9500</v>
      </c>
      <c r="K92" s="28"/>
      <c r="L92" s="27">
        <v>9500</v>
      </c>
      <c r="M92" s="27">
        <v>11115</v>
      </c>
      <c r="N92" s="63" t="s">
        <v>31</v>
      </c>
      <c r="O92" s="105"/>
      <c r="P92" s="105"/>
      <c r="Q92" s="108"/>
      <c r="R92" s="79"/>
      <c r="S92" s="82"/>
      <c r="T92" s="85"/>
    </row>
    <row r="93" spans="1:20" ht="22.5" customHeight="1" x14ac:dyDescent="0.2">
      <c r="A93" s="93"/>
      <c r="B93" s="96"/>
      <c r="C93" s="96"/>
      <c r="D93" s="99"/>
      <c r="E93" s="102"/>
      <c r="F93" s="102"/>
      <c r="G93" s="24" t="s">
        <v>147</v>
      </c>
      <c r="H93" s="25">
        <v>81</v>
      </c>
      <c r="I93" s="26" t="s">
        <v>59</v>
      </c>
      <c r="J93" s="27">
        <v>9700</v>
      </c>
      <c r="K93" s="28"/>
      <c r="L93" s="27">
        <v>9700</v>
      </c>
      <c r="M93" s="27">
        <v>11349</v>
      </c>
      <c r="N93" s="63" t="s">
        <v>31</v>
      </c>
      <c r="O93" s="105"/>
      <c r="P93" s="105"/>
      <c r="Q93" s="108"/>
      <c r="R93" s="79"/>
      <c r="S93" s="82"/>
      <c r="T93" s="85"/>
    </row>
    <row r="94" spans="1:20" ht="22.5" customHeight="1" x14ac:dyDescent="0.2">
      <c r="A94" s="93"/>
      <c r="B94" s="96"/>
      <c r="C94" s="96"/>
      <c r="D94" s="99"/>
      <c r="E94" s="102"/>
      <c r="F94" s="102"/>
      <c r="G94" s="24" t="s">
        <v>148</v>
      </c>
      <c r="H94" s="25">
        <v>75</v>
      </c>
      <c r="I94" s="26" t="s">
        <v>59</v>
      </c>
      <c r="J94" s="27">
        <v>11000</v>
      </c>
      <c r="K94" s="28"/>
      <c r="L94" s="27">
        <v>11000</v>
      </c>
      <c r="M94" s="27">
        <v>12870</v>
      </c>
      <c r="N94" s="63" t="s">
        <v>31</v>
      </c>
      <c r="O94" s="105"/>
      <c r="P94" s="105"/>
      <c r="Q94" s="108"/>
      <c r="R94" s="79"/>
      <c r="S94" s="82"/>
      <c r="T94" s="85"/>
    </row>
    <row r="95" spans="1:20" ht="22.5" customHeight="1" x14ac:dyDescent="0.2">
      <c r="A95" s="93"/>
      <c r="B95" s="96"/>
      <c r="C95" s="96"/>
      <c r="D95" s="99"/>
      <c r="E95" s="102"/>
      <c r="F95" s="102"/>
      <c r="G95" s="24" t="s">
        <v>149</v>
      </c>
      <c r="H95" s="25">
        <v>68</v>
      </c>
      <c r="I95" s="26" t="s">
        <v>59</v>
      </c>
      <c r="J95" s="27">
        <v>13000</v>
      </c>
      <c r="K95" s="28"/>
      <c r="L95" s="27">
        <v>13000</v>
      </c>
      <c r="M95" s="27">
        <v>15210</v>
      </c>
      <c r="N95" s="29" t="s">
        <v>31</v>
      </c>
      <c r="O95" s="105"/>
      <c r="P95" s="105"/>
      <c r="Q95" s="108"/>
      <c r="R95" s="79"/>
      <c r="S95" s="82"/>
      <c r="T95" s="85"/>
    </row>
    <row r="96" spans="1:20" ht="22.5" customHeight="1" x14ac:dyDescent="0.2">
      <c r="A96" s="93"/>
      <c r="B96" s="96"/>
      <c r="C96" s="96"/>
      <c r="D96" s="99"/>
      <c r="E96" s="102"/>
      <c r="F96" s="102"/>
      <c r="G96" s="24" t="s">
        <v>150</v>
      </c>
      <c r="H96" s="25">
        <v>65</v>
      </c>
      <c r="I96" s="26" t="s">
        <v>59</v>
      </c>
      <c r="J96" s="27">
        <v>14000</v>
      </c>
      <c r="K96" s="28"/>
      <c r="L96" s="27">
        <v>14000</v>
      </c>
      <c r="M96" s="27">
        <v>16380</v>
      </c>
      <c r="N96" s="29" t="s">
        <v>31</v>
      </c>
      <c r="O96" s="105"/>
      <c r="P96" s="105"/>
      <c r="Q96" s="108"/>
      <c r="R96" s="79"/>
      <c r="S96" s="82"/>
      <c r="T96" s="85"/>
    </row>
    <row r="97" spans="1:20" ht="22.5" customHeight="1" x14ac:dyDescent="0.2">
      <c r="A97" s="93"/>
      <c r="B97" s="96"/>
      <c r="C97" s="96"/>
      <c r="D97" s="99"/>
      <c r="E97" s="102"/>
      <c r="F97" s="102"/>
      <c r="G97" s="29" t="s">
        <v>151</v>
      </c>
      <c r="H97" s="30">
        <v>63</v>
      </c>
      <c r="I97" s="31" t="s">
        <v>59</v>
      </c>
      <c r="J97" s="32">
        <v>15050</v>
      </c>
      <c r="K97" s="9"/>
      <c r="L97" s="32">
        <v>15050</v>
      </c>
      <c r="M97" s="32">
        <v>17608.5</v>
      </c>
      <c r="N97" s="29" t="s">
        <v>31</v>
      </c>
      <c r="O97" s="105"/>
      <c r="P97" s="105"/>
      <c r="Q97" s="108"/>
      <c r="R97" s="79"/>
      <c r="S97" s="82"/>
      <c r="T97" s="85"/>
    </row>
    <row r="98" spans="1:20" ht="22.5" customHeight="1" x14ac:dyDescent="0.2">
      <c r="A98" s="93"/>
      <c r="B98" s="97"/>
      <c r="C98" s="97"/>
      <c r="D98" s="100"/>
      <c r="E98" s="103"/>
      <c r="F98" s="103"/>
      <c r="G98" s="33" t="s">
        <v>152</v>
      </c>
      <c r="H98" s="9">
        <v>61</v>
      </c>
      <c r="I98" s="31" t="s">
        <v>59</v>
      </c>
      <c r="J98" s="32">
        <v>16000</v>
      </c>
      <c r="K98" s="9"/>
      <c r="L98" s="32">
        <v>16000</v>
      </c>
      <c r="M98" s="32">
        <v>18720</v>
      </c>
      <c r="N98" s="33" t="s">
        <v>31</v>
      </c>
      <c r="O98" s="106"/>
      <c r="P98" s="106"/>
      <c r="Q98" s="109"/>
      <c r="R98" s="80"/>
      <c r="S98" s="83"/>
      <c r="T98" s="86"/>
    </row>
    <row r="99" spans="1:20" x14ac:dyDescent="0.2">
      <c r="A99" s="94"/>
      <c r="B99" s="111"/>
      <c r="C99" s="112"/>
      <c r="D99" s="112"/>
      <c r="E99" s="112"/>
      <c r="F99" s="112"/>
      <c r="G99" s="112"/>
      <c r="H99" s="112"/>
      <c r="I99" s="112"/>
      <c r="J99" s="112"/>
      <c r="K99" s="112"/>
      <c r="L99" s="112"/>
      <c r="M99" s="112"/>
      <c r="N99" s="112"/>
      <c r="O99" s="112"/>
      <c r="P99" s="112"/>
      <c r="Q99" s="112"/>
      <c r="R99" s="112"/>
      <c r="S99" s="113"/>
      <c r="T99" s="45"/>
    </row>
    <row r="100" spans="1:20" ht="28.5" customHeight="1" x14ac:dyDescent="0.2">
      <c r="A100" s="110" t="s">
        <v>153</v>
      </c>
      <c r="B100" s="90"/>
      <c r="C100" s="90"/>
      <c r="D100" s="90"/>
      <c r="E100" s="90"/>
      <c r="F100" s="90"/>
      <c r="G100" s="90"/>
      <c r="H100" s="90"/>
      <c r="I100" s="90"/>
      <c r="J100" s="90"/>
      <c r="K100" s="90"/>
      <c r="L100" s="90"/>
      <c r="M100" s="90"/>
      <c r="N100" s="90"/>
      <c r="O100" s="90"/>
      <c r="P100" s="90"/>
      <c r="Q100" s="90"/>
      <c r="R100" s="90"/>
      <c r="S100" s="90"/>
      <c r="T100" s="91"/>
    </row>
    <row r="101" spans="1:20" ht="28.5" customHeight="1" x14ac:dyDescent="0.2">
      <c r="A101" s="92">
        <v>17</v>
      </c>
      <c r="B101" s="95" t="s">
        <v>154</v>
      </c>
      <c r="C101" s="95" t="s">
        <v>103</v>
      </c>
      <c r="D101" s="98">
        <v>256022</v>
      </c>
      <c r="E101" s="101" t="s">
        <v>92</v>
      </c>
      <c r="F101" s="101" t="s">
        <v>28</v>
      </c>
      <c r="G101" s="66" t="s">
        <v>155</v>
      </c>
      <c r="H101" s="67">
        <v>100</v>
      </c>
      <c r="I101" s="68" t="s">
        <v>59</v>
      </c>
      <c r="J101" s="69">
        <v>16000</v>
      </c>
      <c r="K101" s="70"/>
      <c r="L101" s="69">
        <v>16000</v>
      </c>
      <c r="M101" s="69">
        <v>18720</v>
      </c>
      <c r="N101" s="66" t="s">
        <v>31</v>
      </c>
      <c r="O101" s="104" t="s">
        <v>40</v>
      </c>
      <c r="P101" s="104" t="s">
        <v>33</v>
      </c>
      <c r="Q101" s="107"/>
      <c r="R101" s="78">
        <f>M101*(100-Q101)/100</f>
        <v>18720</v>
      </c>
      <c r="S101" s="81"/>
      <c r="T101" s="84"/>
    </row>
    <row r="102" spans="1:20" ht="28.5" customHeight="1" x14ac:dyDescent="0.2">
      <c r="A102" s="93"/>
      <c r="B102" s="96"/>
      <c r="C102" s="96"/>
      <c r="D102" s="99"/>
      <c r="E102" s="102"/>
      <c r="F102" s="102"/>
      <c r="G102" s="24" t="s">
        <v>156</v>
      </c>
      <c r="H102" s="25">
        <v>70</v>
      </c>
      <c r="I102" s="26" t="s">
        <v>59</v>
      </c>
      <c r="J102" s="27">
        <v>27850</v>
      </c>
      <c r="K102" s="28"/>
      <c r="L102" s="27">
        <v>27850</v>
      </c>
      <c r="M102" s="27">
        <v>32584.5</v>
      </c>
      <c r="N102" s="63" t="s">
        <v>31</v>
      </c>
      <c r="O102" s="105"/>
      <c r="P102" s="105"/>
      <c r="Q102" s="108"/>
      <c r="R102" s="79"/>
      <c r="S102" s="82"/>
      <c r="T102" s="85"/>
    </row>
    <row r="103" spans="1:20" ht="28.5" customHeight="1" x14ac:dyDescent="0.2">
      <c r="A103" s="93"/>
      <c r="B103" s="96"/>
      <c r="C103" s="96"/>
      <c r="D103" s="99"/>
      <c r="E103" s="102"/>
      <c r="F103" s="102"/>
      <c r="G103" s="24" t="s">
        <v>157</v>
      </c>
      <c r="H103" s="25">
        <v>69</v>
      </c>
      <c r="I103" s="26" t="s">
        <v>59</v>
      </c>
      <c r="J103" s="27">
        <v>29000</v>
      </c>
      <c r="K103" s="28"/>
      <c r="L103" s="27">
        <v>29000</v>
      </c>
      <c r="M103" s="27">
        <v>33930</v>
      </c>
      <c r="N103" s="63" t="s">
        <v>31</v>
      </c>
      <c r="O103" s="105"/>
      <c r="P103" s="105"/>
      <c r="Q103" s="108"/>
      <c r="R103" s="79"/>
      <c r="S103" s="82"/>
      <c r="T103" s="85"/>
    </row>
    <row r="104" spans="1:20" ht="28.5" customHeight="1" x14ac:dyDescent="0.2">
      <c r="A104" s="93"/>
      <c r="B104" s="96"/>
      <c r="C104" s="96"/>
      <c r="D104" s="99"/>
      <c r="E104" s="102"/>
      <c r="F104" s="102"/>
      <c r="G104" s="24" t="s">
        <v>158</v>
      </c>
      <c r="H104" s="25">
        <v>59</v>
      </c>
      <c r="I104" s="26" t="s">
        <v>59</v>
      </c>
      <c r="J104" s="27">
        <v>38000</v>
      </c>
      <c r="K104" s="28"/>
      <c r="L104" s="27">
        <v>38000</v>
      </c>
      <c r="M104" s="27">
        <v>44460</v>
      </c>
      <c r="N104" s="29" t="s">
        <v>31</v>
      </c>
      <c r="O104" s="105"/>
      <c r="P104" s="105"/>
      <c r="Q104" s="108"/>
      <c r="R104" s="79"/>
      <c r="S104" s="82"/>
      <c r="T104" s="85"/>
    </row>
    <row r="105" spans="1:20" ht="28.5" customHeight="1" x14ac:dyDescent="0.2">
      <c r="A105" s="93"/>
      <c r="B105" s="96"/>
      <c r="C105" s="96"/>
      <c r="D105" s="99"/>
      <c r="E105" s="102"/>
      <c r="F105" s="102"/>
      <c r="G105" s="29" t="s">
        <v>159</v>
      </c>
      <c r="H105" s="30">
        <v>59</v>
      </c>
      <c r="I105" s="31" t="s">
        <v>59</v>
      </c>
      <c r="J105" s="32">
        <v>38000</v>
      </c>
      <c r="K105" s="9"/>
      <c r="L105" s="32">
        <v>38000</v>
      </c>
      <c r="M105" s="32">
        <v>44460</v>
      </c>
      <c r="N105" s="29" t="s">
        <v>31</v>
      </c>
      <c r="O105" s="105"/>
      <c r="P105" s="105"/>
      <c r="Q105" s="108"/>
      <c r="R105" s="79"/>
      <c r="S105" s="82"/>
      <c r="T105" s="85"/>
    </row>
    <row r="106" spans="1:20" ht="14.25" x14ac:dyDescent="0.2">
      <c r="A106" s="94"/>
      <c r="B106" s="87"/>
      <c r="C106" s="88"/>
      <c r="D106" s="88"/>
      <c r="E106" s="88"/>
      <c r="F106" s="88"/>
      <c r="G106" s="88"/>
      <c r="H106" s="88"/>
      <c r="I106" s="88"/>
      <c r="J106" s="88"/>
      <c r="K106" s="88"/>
      <c r="L106" s="88"/>
      <c r="M106" s="88"/>
      <c r="N106" s="88"/>
      <c r="O106" s="88"/>
      <c r="P106" s="88"/>
      <c r="Q106" s="88"/>
      <c r="R106" s="88"/>
      <c r="S106" s="88"/>
      <c r="T106" s="89"/>
    </row>
    <row r="107" spans="1:20" ht="15.75" x14ac:dyDescent="0.2">
      <c r="A107" s="110" t="s">
        <v>160</v>
      </c>
      <c r="B107" s="90"/>
      <c r="C107" s="90"/>
      <c r="D107" s="90"/>
      <c r="E107" s="90"/>
      <c r="F107" s="90"/>
      <c r="G107" s="90"/>
      <c r="H107" s="90"/>
      <c r="I107" s="90"/>
      <c r="J107" s="90"/>
      <c r="K107" s="90"/>
      <c r="L107" s="90"/>
      <c r="M107" s="90"/>
      <c r="N107" s="90"/>
      <c r="O107" s="90"/>
      <c r="P107" s="90"/>
      <c r="Q107" s="90"/>
      <c r="R107" s="90"/>
      <c r="S107" s="90"/>
      <c r="T107" s="91"/>
    </row>
    <row r="108" spans="1:20" ht="30.75" customHeight="1" x14ac:dyDescent="0.2">
      <c r="A108" s="92">
        <v>18</v>
      </c>
      <c r="B108" s="95" t="s">
        <v>161</v>
      </c>
      <c r="C108" s="95" t="s">
        <v>103</v>
      </c>
      <c r="D108" s="98">
        <v>256022</v>
      </c>
      <c r="E108" s="101" t="s">
        <v>92</v>
      </c>
      <c r="F108" s="101" t="s">
        <v>28</v>
      </c>
      <c r="G108" s="10" t="s">
        <v>162</v>
      </c>
      <c r="H108" s="11">
        <v>100</v>
      </c>
      <c r="I108" s="12" t="s">
        <v>59</v>
      </c>
      <c r="J108" s="13">
        <v>8000</v>
      </c>
      <c r="K108" s="14"/>
      <c r="L108" s="13">
        <v>8000</v>
      </c>
      <c r="M108" s="13">
        <v>9360</v>
      </c>
      <c r="N108" s="10" t="s">
        <v>31</v>
      </c>
      <c r="O108" s="104" t="s">
        <v>40</v>
      </c>
      <c r="P108" s="104" t="s">
        <v>33</v>
      </c>
      <c r="Q108" s="107"/>
      <c r="R108" s="78">
        <f>M108*(100-Q108)/100</f>
        <v>9360</v>
      </c>
      <c r="S108" s="81"/>
      <c r="T108" s="84"/>
    </row>
    <row r="109" spans="1:20" ht="30.75" customHeight="1" x14ac:dyDescent="0.2">
      <c r="A109" s="93"/>
      <c r="B109" s="96"/>
      <c r="C109" s="96"/>
      <c r="D109" s="99"/>
      <c r="E109" s="102"/>
      <c r="F109" s="102"/>
      <c r="G109" s="24" t="s">
        <v>163</v>
      </c>
      <c r="H109" s="25">
        <v>92</v>
      </c>
      <c r="I109" s="26" t="s">
        <v>59</v>
      </c>
      <c r="J109" s="27">
        <v>9000</v>
      </c>
      <c r="K109" s="28"/>
      <c r="L109" s="27">
        <v>9000</v>
      </c>
      <c r="M109" s="27">
        <v>10530</v>
      </c>
      <c r="N109" s="63" t="s">
        <v>31</v>
      </c>
      <c r="O109" s="105"/>
      <c r="P109" s="105"/>
      <c r="Q109" s="108"/>
      <c r="R109" s="79"/>
      <c r="S109" s="82"/>
      <c r="T109" s="85"/>
    </row>
    <row r="110" spans="1:20" ht="30.75" customHeight="1" x14ac:dyDescent="0.2">
      <c r="A110" s="93"/>
      <c r="B110" s="96"/>
      <c r="C110" s="96"/>
      <c r="D110" s="99"/>
      <c r="E110" s="102"/>
      <c r="F110" s="102"/>
      <c r="G110" s="24" t="s">
        <v>164</v>
      </c>
      <c r="H110" s="25">
        <v>76</v>
      </c>
      <c r="I110" s="26" t="s">
        <v>59</v>
      </c>
      <c r="J110" s="27">
        <v>12000</v>
      </c>
      <c r="K110" s="28"/>
      <c r="L110" s="27">
        <v>12000</v>
      </c>
      <c r="M110" s="27">
        <v>14040</v>
      </c>
      <c r="N110" s="63" t="s">
        <v>31</v>
      </c>
      <c r="O110" s="105"/>
      <c r="P110" s="105"/>
      <c r="Q110" s="108"/>
      <c r="R110" s="79"/>
      <c r="S110" s="82"/>
      <c r="T110" s="85"/>
    </row>
    <row r="111" spans="1:20" ht="30.75" customHeight="1" x14ac:dyDescent="0.2">
      <c r="A111" s="93"/>
      <c r="B111" s="96"/>
      <c r="C111" s="96"/>
      <c r="D111" s="99"/>
      <c r="E111" s="102"/>
      <c r="F111" s="102"/>
      <c r="G111" s="24" t="s">
        <v>165</v>
      </c>
      <c r="H111" s="25">
        <v>70</v>
      </c>
      <c r="I111" s="26" t="s">
        <v>59</v>
      </c>
      <c r="J111" s="27">
        <v>14000</v>
      </c>
      <c r="K111" s="28"/>
      <c r="L111" s="27">
        <v>14000</v>
      </c>
      <c r="M111" s="27">
        <v>16380</v>
      </c>
      <c r="N111" s="29" t="s">
        <v>31</v>
      </c>
      <c r="O111" s="105"/>
      <c r="P111" s="105"/>
      <c r="Q111" s="108"/>
      <c r="R111" s="79"/>
      <c r="S111" s="82"/>
      <c r="T111" s="85"/>
    </row>
    <row r="112" spans="1:20" ht="30.75" customHeight="1" x14ac:dyDescent="0.2">
      <c r="A112" s="93"/>
      <c r="B112" s="96"/>
      <c r="C112" s="96"/>
      <c r="D112" s="99"/>
      <c r="E112" s="102"/>
      <c r="F112" s="102"/>
      <c r="G112" s="29" t="s">
        <v>166</v>
      </c>
      <c r="H112" s="30">
        <v>68</v>
      </c>
      <c r="I112" s="31" t="s">
        <v>59</v>
      </c>
      <c r="J112" s="32">
        <v>14800</v>
      </c>
      <c r="K112" s="9"/>
      <c r="L112" s="32">
        <v>14800</v>
      </c>
      <c r="M112" s="32">
        <v>17316</v>
      </c>
      <c r="N112" s="29" t="s">
        <v>31</v>
      </c>
      <c r="O112" s="105"/>
      <c r="P112" s="105"/>
      <c r="Q112" s="108"/>
      <c r="R112" s="79"/>
      <c r="S112" s="82"/>
      <c r="T112" s="85"/>
    </row>
    <row r="113" spans="1:20" ht="30.75" customHeight="1" x14ac:dyDescent="0.2">
      <c r="A113" s="93"/>
      <c r="B113" s="97"/>
      <c r="C113" s="97"/>
      <c r="D113" s="100"/>
      <c r="E113" s="103"/>
      <c r="F113" s="103"/>
      <c r="G113" s="33" t="s">
        <v>167</v>
      </c>
      <c r="H113" s="9">
        <v>60</v>
      </c>
      <c r="I113" s="31" t="s">
        <v>59</v>
      </c>
      <c r="J113" s="32">
        <v>18500</v>
      </c>
      <c r="K113" s="9"/>
      <c r="L113" s="32">
        <v>18500</v>
      </c>
      <c r="M113" s="32">
        <v>21645</v>
      </c>
      <c r="N113" s="33" t="s">
        <v>31</v>
      </c>
      <c r="O113" s="106"/>
      <c r="P113" s="106"/>
      <c r="Q113" s="109"/>
      <c r="R113" s="80"/>
      <c r="S113" s="83"/>
      <c r="T113" s="86"/>
    </row>
    <row r="114" spans="1:20" ht="14.25" x14ac:dyDescent="0.2">
      <c r="A114" s="94"/>
      <c r="B114" s="87"/>
      <c r="C114" s="88"/>
      <c r="D114" s="88"/>
      <c r="E114" s="88"/>
      <c r="F114" s="88"/>
      <c r="G114" s="88"/>
      <c r="H114" s="88"/>
      <c r="I114" s="88"/>
      <c r="J114" s="88"/>
      <c r="K114" s="88"/>
      <c r="L114" s="88"/>
      <c r="M114" s="88"/>
      <c r="N114" s="88"/>
      <c r="O114" s="88"/>
      <c r="P114" s="88"/>
      <c r="Q114" s="88"/>
      <c r="R114" s="88"/>
      <c r="S114" s="88"/>
      <c r="T114" s="89"/>
    </row>
    <row r="115" spans="1:20" ht="15.75" x14ac:dyDescent="0.2">
      <c r="A115" s="110" t="s">
        <v>168</v>
      </c>
      <c r="B115" s="90"/>
      <c r="C115" s="90"/>
      <c r="D115" s="90"/>
      <c r="E115" s="90"/>
      <c r="F115" s="90"/>
      <c r="G115" s="90"/>
      <c r="H115" s="90"/>
      <c r="I115" s="90"/>
      <c r="J115" s="90"/>
      <c r="K115" s="90"/>
      <c r="L115" s="90"/>
      <c r="M115" s="90"/>
      <c r="N115" s="90"/>
      <c r="O115" s="90"/>
      <c r="P115" s="90"/>
      <c r="Q115" s="90"/>
      <c r="R115" s="90"/>
      <c r="S115" s="90"/>
      <c r="T115" s="91"/>
    </row>
    <row r="116" spans="1:20" ht="22.5" customHeight="1" x14ac:dyDescent="0.2">
      <c r="A116" s="92">
        <v>19</v>
      </c>
      <c r="B116" s="95" t="s">
        <v>169</v>
      </c>
      <c r="C116" s="95" t="s">
        <v>103</v>
      </c>
      <c r="D116" s="98">
        <v>256022</v>
      </c>
      <c r="E116" s="101" t="s">
        <v>92</v>
      </c>
      <c r="F116" s="101" t="s">
        <v>28</v>
      </c>
      <c r="G116" s="66" t="s">
        <v>141</v>
      </c>
      <c r="H116" s="67">
        <v>100</v>
      </c>
      <c r="I116" s="68" t="s">
        <v>59</v>
      </c>
      <c r="J116" s="69">
        <v>14000</v>
      </c>
      <c r="K116" s="70"/>
      <c r="L116" s="69">
        <v>14000</v>
      </c>
      <c r="M116" s="69">
        <v>16380</v>
      </c>
      <c r="N116" s="66" t="s">
        <v>31</v>
      </c>
      <c r="O116" s="104" t="s">
        <v>40</v>
      </c>
      <c r="P116" s="104" t="s">
        <v>120</v>
      </c>
      <c r="Q116" s="107"/>
      <c r="R116" s="78">
        <f>M116*(100-Q116)/100</f>
        <v>16380</v>
      </c>
      <c r="S116" s="81"/>
      <c r="T116" s="84"/>
    </row>
    <row r="117" spans="1:20" ht="22.5" customHeight="1" x14ac:dyDescent="0.2">
      <c r="A117" s="93"/>
      <c r="B117" s="96"/>
      <c r="C117" s="96"/>
      <c r="D117" s="99"/>
      <c r="E117" s="102"/>
      <c r="F117" s="102"/>
      <c r="G117" s="24" t="s">
        <v>140</v>
      </c>
      <c r="H117" s="25">
        <v>84</v>
      </c>
      <c r="I117" s="26" t="s">
        <v>59</v>
      </c>
      <c r="J117" s="27">
        <v>18000</v>
      </c>
      <c r="K117" s="28"/>
      <c r="L117" s="27">
        <v>18000</v>
      </c>
      <c r="M117" s="27">
        <v>21060</v>
      </c>
      <c r="N117" s="63" t="s">
        <v>31</v>
      </c>
      <c r="O117" s="105"/>
      <c r="P117" s="105"/>
      <c r="Q117" s="108"/>
      <c r="R117" s="79"/>
      <c r="S117" s="82"/>
      <c r="T117" s="85"/>
    </row>
    <row r="118" spans="1:20" ht="22.5" customHeight="1" x14ac:dyDescent="0.2">
      <c r="A118" s="93"/>
      <c r="B118" s="96"/>
      <c r="C118" s="96"/>
      <c r="D118" s="99"/>
      <c r="E118" s="102"/>
      <c r="F118" s="102"/>
      <c r="G118" s="24" t="s">
        <v>170</v>
      </c>
      <c r="H118" s="25">
        <v>65</v>
      </c>
      <c r="I118" s="26" t="s">
        <v>59</v>
      </c>
      <c r="J118" s="27">
        <v>28000</v>
      </c>
      <c r="K118" s="28"/>
      <c r="L118" s="27">
        <v>28000</v>
      </c>
      <c r="M118" s="27">
        <v>32760</v>
      </c>
      <c r="N118" s="29" t="s">
        <v>31</v>
      </c>
      <c r="O118" s="105"/>
      <c r="P118" s="105"/>
      <c r="Q118" s="108"/>
      <c r="R118" s="79"/>
      <c r="S118" s="82"/>
      <c r="T118" s="85"/>
    </row>
    <row r="119" spans="1:20" ht="22.5" customHeight="1" x14ac:dyDescent="0.2">
      <c r="A119" s="93"/>
      <c r="B119" s="96"/>
      <c r="C119" s="96"/>
      <c r="D119" s="99"/>
      <c r="E119" s="102"/>
      <c r="F119" s="102"/>
      <c r="G119" s="24" t="s">
        <v>171</v>
      </c>
      <c r="H119" s="25">
        <v>52</v>
      </c>
      <c r="I119" s="26" t="s">
        <v>59</v>
      </c>
      <c r="J119" s="27">
        <v>45000</v>
      </c>
      <c r="K119" s="28"/>
      <c r="L119" s="27">
        <v>45000</v>
      </c>
      <c r="M119" s="27">
        <v>52650</v>
      </c>
      <c r="N119" s="29" t="s">
        <v>31</v>
      </c>
      <c r="O119" s="105"/>
      <c r="P119" s="105"/>
      <c r="Q119" s="108"/>
      <c r="R119" s="79"/>
      <c r="S119" s="82"/>
      <c r="T119" s="85"/>
    </row>
    <row r="120" spans="1:20" ht="14.25" x14ac:dyDescent="0.2">
      <c r="A120" s="94"/>
      <c r="B120" s="87"/>
      <c r="C120" s="88"/>
      <c r="D120" s="88"/>
      <c r="E120" s="88"/>
      <c r="F120" s="88"/>
      <c r="G120" s="88"/>
      <c r="H120" s="88"/>
      <c r="I120" s="88"/>
      <c r="J120" s="88"/>
      <c r="K120" s="88"/>
      <c r="L120" s="88"/>
      <c r="M120" s="88"/>
      <c r="N120" s="88"/>
      <c r="O120" s="88"/>
      <c r="P120" s="88"/>
      <c r="Q120" s="88"/>
      <c r="R120" s="88"/>
      <c r="S120" s="88"/>
      <c r="T120" s="89"/>
    </row>
    <row r="121" spans="1:20" ht="15.75" x14ac:dyDescent="0.2">
      <c r="A121" s="110" t="s">
        <v>172</v>
      </c>
      <c r="B121" s="90"/>
      <c r="C121" s="90"/>
      <c r="D121" s="90"/>
      <c r="E121" s="90"/>
      <c r="F121" s="90"/>
      <c r="G121" s="90"/>
      <c r="H121" s="90"/>
      <c r="I121" s="90"/>
      <c r="J121" s="90"/>
      <c r="K121" s="90"/>
      <c r="L121" s="90"/>
      <c r="M121" s="90"/>
      <c r="N121" s="90"/>
      <c r="O121" s="90"/>
      <c r="P121" s="90"/>
      <c r="Q121" s="90"/>
      <c r="R121" s="90"/>
      <c r="S121" s="90"/>
      <c r="T121" s="91"/>
    </row>
    <row r="122" spans="1:20" ht="26.25" customHeight="1" x14ac:dyDescent="0.2">
      <c r="A122" s="92">
        <v>20</v>
      </c>
      <c r="B122" s="95" t="s">
        <v>173</v>
      </c>
      <c r="C122" s="95" t="s">
        <v>103</v>
      </c>
      <c r="D122" s="98">
        <v>256022</v>
      </c>
      <c r="E122" s="101" t="s">
        <v>92</v>
      </c>
      <c r="F122" s="101" t="s">
        <v>28</v>
      </c>
      <c r="G122" s="66" t="s">
        <v>174</v>
      </c>
      <c r="H122" s="67">
        <v>100</v>
      </c>
      <c r="I122" s="68" t="s">
        <v>59</v>
      </c>
      <c r="J122" s="69">
        <v>3990</v>
      </c>
      <c r="K122" s="70"/>
      <c r="L122" s="69">
        <v>3990</v>
      </c>
      <c r="M122" s="69">
        <v>4668.3</v>
      </c>
      <c r="N122" s="66" t="s">
        <v>31</v>
      </c>
      <c r="O122" s="104" t="s">
        <v>40</v>
      </c>
      <c r="P122" s="104" t="s">
        <v>120</v>
      </c>
      <c r="Q122" s="107"/>
      <c r="R122" s="78">
        <f>M122*(100-Q122)/100</f>
        <v>4668.3</v>
      </c>
      <c r="S122" s="81"/>
      <c r="T122" s="84"/>
    </row>
    <row r="123" spans="1:20" ht="26.25" customHeight="1" x14ac:dyDescent="0.2">
      <c r="A123" s="93"/>
      <c r="B123" s="96"/>
      <c r="C123" s="96"/>
      <c r="D123" s="99"/>
      <c r="E123" s="102"/>
      <c r="F123" s="102"/>
      <c r="G123" s="24" t="s">
        <v>175</v>
      </c>
      <c r="H123" s="25">
        <v>78</v>
      </c>
      <c r="I123" s="26" t="s">
        <v>59</v>
      </c>
      <c r="J123" s="27">
        <v>5800</v>
      </c>
      <c r="K123" s="28"/>
      <c r="L123" s="27">
        <v>5800</v>
      </c>
      <c r="M123" s="27">
        <v>6786</v>
      </c>
      <c r="N123" s="63" t="s">
        <v>31</v>
      </c>
      <c r="O123" s="105"/>
      <c r="P123" s="105"/>
      <c r="Q123" s="108"/>
      <c r="R123" s="79"/>
      <c r="S123" s="82"/>
      <c r="T123" s="85"/>
    </row>
    <row r="124" spans="1:20" ht="26.25" customHeight="1" x14ac:dyDescent="0.2">
      <c r="A124" s="93"/>
      <c r="B124" s="96"/>
      <c r="C124" s="96"/>
      <c r="D124" s="99"/>
      <c r="E124" s="102"/>
      <c r="F124" s="102"/>
      <c r="G124" s="24" t="s">
        <v>176</v>
      </c>
      <c r="H124" s="25">
        <v>70</v>
      </c>
      <c r="I124" s="26" t="s">
        <v>59</v>
      </c>
      <c r="J124" s="27">
        <v>7000</v>
      </c>
      <c r="K124" s="28"/>
      <c r="L124" s="27">
        <v>7000</v>
      </c>
      <c r="M124" s="27">
        <v>8190</v>
      </c>
      <c r="N124" s="29" t="s">
        <v>31</v>
      </c>
      <c r="O124" s="105"/>
      <c r="P124" s="105"/>
      <c r="Q124" s="108"/>
      <c r="R124" s="79"/>
      <c r="S124" s="82"/>
      <c r="T124" s="85"/>
    </row>
    <row r="125" spans="1:20" ht="26.25" customHeight="1" x14ac:dyDescent="0.2">
      <c r="A125" s="93"/>
      <c r="B125" s="96"/>
      <c r="C125" s="96"/>
      <c r="D125" s="99"/>
      <c r="E125" s="102"/>
      <c r="F125" s="102"/>
      <c r="G125" s="24" t="s">
        <v>177</v>
      </c>
      <c r="H125" s="25">
        <v>70</v>
      </c>
      <c r="I125" s="26" t="s">
        <v>59</v>
      </c>
      <c r="J125" s="27">
        <v>7000</v>
      </c>
      <c r="K125" s="28"/>
      <c r="L125" s="27">
        <v>7000</v>
      </c>
      <c r="M125" s="27">
        <v>8190</v>
      </c>
      <c r="N125" s="29" t="s">
        <v>31</v>
      </c>
      <c r="O125" s="105"/>
      <c r="P125" s="105"/>
      <c r="Q125" s="108"/>
      <c r="R125" s="79"/>
      <c r="S125" s="82"/>
      <c r="T125" s="85"/>
    </row>
    <row r="126" spans="1:20" ht="26.25" customHeight="1" x14ac:dyDescent="0.2">
      <c r="A126" s="93"/>
      <c r="B126" s="96"/>
      <c r="C126" s="96"/>
      <c r="D126" s="99"/>
      <c r="E126" s="102"/>
      <c r="F126" s="102"/>
      <c r="G126" s="29" t="s">
        <v>178</v>
      </c>
      <c r="H126" s="30">
        <v>58</v>
      </c>
      <c r="I126" s="31" t="s">
        <v>59</v>
      </c>
      <c r="J126" s="32">
        <v>9750</v>
      </c>
      <c r="K126" s="9"/>
      <c r="L126" s="32">
        <v>9750</v>
      </c>
      <c r="M126" s="32">
        <v>11407.5</v>
      </c>
      <c r="N126" s="29" t="s">
        <v>31</v>
      </c>
      <c r="O126" s="105"/>
      <c r="P126" s="105"/>
      <c r="Q126" s="108"/>
      <c r="R126" s="79"/>
      <c r="S126" s="82"/>
      <c r="T126" s="85"/>
    </row>
    <row r="127" spans="1:20" ht="14.25" x14ac:dyDescent="0.2">
      <c r="A127" s="94"/>
      <c r="B127" s="87"/>
      <c r="C127" s="88"/>
      <c r="D127" s="88"/>
      <c r="E127" s="88"/>
      <c r="F127" s="88"/>
      <c r="G127" s="88"/>
      <c r="H127" s="88"/>
      <c r="I127" s="88"/>
      <c r="J127" s="88"/>
      <c r="K127" s="88"/>
      <c r="L127" s="88"/>
      <c r="M127" s="88"/>
      <c r="N127" s="88"/>
      <c r="O127" s="88"/>
      <c r="P127" s="88"/>
      <c r="Q127" s="88"/>
      <c r="R127" s="88"/>
      <c r="S127" s="88"/>
      <c r="T127" s="89"/>
    </row>
    <row r="128" spans="1:20" ht="15.75" x14ac:dyDescent="0.2">
      <c r="A128" s="110" t="s">
        <v>179</v>
      </c>
      <c r="B128" s="90"/>
      <c r="C128" s="90"/>
      <c r="D128" s="90"/>
      <c r="E128" s="90"/>
      <c r="F128" s="90"/>
      <c r="G128" s="90"/>
      <c r="H128" s="90"/>
      <c r="I128" s="90"/>
      <c r="J128" s="90"/>
      <c r="K128" s="90"/>
      <c r="L128" s="90"/>
      <c r="M128" s="90"/>
      <c r="N128" s="90"/>
      <c r="O128" s="90"/>
      <c r="P128" s="90"/>
      <c r="Q128" s="90"/>
      <c r="R128" s="90"/>
      <c r="S128" s="90"/>
      <c r="T128" s="91"/>
    </row>
    <row r="129" spans="1:20" ht="27.75" customHeight="1" x14ac:dyDescent="0.2">
      <c r="A129" s="92">
        <v>21</v>
      </c>
      <c r="B129" s="95" t="s">
        <v>180</v>
      </c>
      <c r="C129" s="95" t="s">
        <v>103</v>
      </c>
      <c r="D129" s="98">
        <v>256022</v>
      </c>
      <c r="E129" s="101" t="s">
        <v>92</v>
      </c>
      <c r="F129" s="101" t="s">
        <v>28</v>
      </c>
      <c r="G129" s="10" t="s">
        <v>181</v>
      </c>
      <c r="H129" s="11">
        <v>100</v>
      </c>
      <c r="I129" s="12" t="s">
        <v>59</v>
      </c>
      <c r="J129" s="13">
        <v>3800</v>
      </c>
      <c r="K129" s="14"/>
      <c r="L129" s="13">
        <v>3800</v>
      </c>
      <c r="M129" s="13">
        <v>4446</v>
      </c>
      <c r="N129" s="10" t="s">
        <v>31</v>
      </c>
      <c r="O129" s="104" t="s">
        <v>40</v>
      </c>
      <c r="P129" s="104" t="s">
        <v>33</v>
      </c>
      <c r="Q129" s="107"/>
      <c r="R129" s="78">
        <f>M129*(100-Q129)/100</f>
        <v>4446</v>
      </c>
      <c r="S129" s="81"/>
      <c r="T129" s="84"/>
    </row>
    <row r="130" spans="1:20" ht="27.75" customHeight="1" x14ac:dyDescent="0.2">
      <c r="A130" s="93"/>
      <c r="B130" s="96"/>
      <c r="C130" s="96"/>
      <c r="D130" s="99"/>
      <c r="E130" s="102"/>
      <c r="F130" s="102"/>
      <c r="G130" s="24" t="s">
        <v>42</v>
      </c>
      <c r="H130" s="25">
        <v>83</v>
      </c>
      <c r="I130" s="26" t="s">
        <v>59</v>
      </c>
      <c r="J130" s="27">
        <v>5000</v>
      </c>
      <c r="K130" s="28"/>
      <c r="L130" s="27">
        <v>5000</v>
      </c>
      <c r="M130" s="27">
        <v>5850</v>
      </c>
      <c r="N130" s="63" t="s">
        <v>31</v>
      </c>
      <c r="O130" s="105"/>
      <c r="P130" s="105"/>
      <c r="Q130" s="108"/>
      <c r="R130" s="79"/>
      <c r="S130" s="82"/>
      <c r="T130" s="85"/>
    </row>
    <row r="131" spans="1:20" ht="27.75" customHeight="1" x14ac:dyDescent="0.2">
      <c r="A131" s="93"/>
      <c r="B131" s="96"/>
      <c r="C131" s="96"/>
      <c r="D131" s="99"/>
      <c r="E131" s="102"/>
      <c r="F131" s="102"/>
      <c r="G131" s="24" t="s">
        <v>148</v>
      </c>
      <c r="H131" s="25">
        <v>78</v>
      </c>
      <c r="I131" s="26" t="s">
        <v>59</v>
      </c>
      <c r="J131" s="27">
        <v>5500</v>
      </c>
      <c r="K131" s="28"/>
      <c r="L131" s="27">
        <v>5500</v>
      </c>
      <c r="M131" s="27">
        <v>6435</v>
      </c>
      <c r="N131" s="63" t="s">
        <v>31</v>
      </c>
      <c r="O131" s="105"/>
      <c r="P131" s="105"/>
      <c r="Q131" s="108"/>
      <c r="R131" s="79"/>
      <c r="S131" s="82"/>
      <c r="T131" s="85"/>
    </row>
    <row r="132" spans="1:20" ht="27.75" customHeight="1" x14ac:dyDescent="0.2">
      <c r="A132" s="93"/>
      <c r="B132" s="96"/>
      <c r="C132" s="96"/>
      <c r="D132" s="99"/>
      <c r="E132" s="102"/>
      <c r="F132" s="102"/>
      <c r="G132" s="24" t="s">
        <v>129</v>
      </c>
      <c r="H132" s="25">
        <v>74</v>
      </c>
      <c r="I132" s="26" t="s">
        <v>59</v>
      </c>
      <c r="J132" s="27">
        <v>6000</v>
      </c>
      <c r="K132" s="28"/>
      <c r="L132" s="27">
        <v>6000</v>
      </c>
      <c r="M132" s="27">
        <v>7020</v>
      </c>
      <c r="N132" s="63"/>
      <c r="O132" s="105"/>
      <c r="P132" s="105"/>
      <c r="Q132" s="108"/>
      <c r="R132" s="79"/>
      <c r="S132" s="82"/>
      <c r="T132" s="85"/>
    </row>
    <row r="133" spans="1:20" ht="27.75" customHeight="1" x14ac:dyDescent="0.2">
      <c r="A133" s="93"/>
      <c r="B133" s="96"/>
      <c r="C133" s="96"/>
      <c r="D133" s="99"/>
      <c r="E133" s="102"/>
      <c r="F133" s="102"/>
      <c r="G133" s="24" t="s">
        <v>147</v>
      </c>
      <c r="H133" s="25">
        <v>71</v>
      </c>
      <c r="I133" s="26" t="s">
        <v>59</v>
      </c>
      <c r="J133" s="27">
        <v>6500</v>
      </c>
      <c r="K133" s="28"/>
      <c r="L133" s="27">
        <v>6500</v>
      </c>
      <c r="M133" s="27">
        <v>7605</v>
      </c>
      <c r="N133" s="29" t="s">
        <v>31</v>
      </c>
      <c r="O133" s="105"/>
      <c r="P133" s="105"/>
      <c r="Q133" s="108"/>
      <c r="R133" s="79"/>
      <c r="S133" s="82"/>
      <c r="T133" s="85"/>
    </row>
    <row r="134" spans="1:20" ht="27.75" customHeight="1" x14ac:dyDescent="0.2">
      <c r="A134" s="93"/>
      <c r="B134" s="96"/>
      <c r="C134" s="96"/>
      <c r="D134" s="99"/>
      <c r="E134" s="102"/>
      <c r="F134" s="102"/>
      <c r="G134" s="29" t="s">
        <v>182</v>
      </c>
      <c r="H134" s="30">
        <v>63</v>
      </c>
      <c r="I134" s="31" t="s">
        <v>59</v>
      </c>
      <c r="J134" s="32">
        <v>8000</v>
      </c>
      <c r="K134" s="9"/>
      <c r="L134" s="32">
        <v>8000</v>
      </c>
      <c r="M134" s="32">
        <v>9360</v>
      </c>
      <c r="N134" s="29" t="s">
        <v>31</v>
      </c>
      <c r="O134" s="105"/>
      <c r="P134" s="105"/>
      <c r="Q134" s="108"/>
      <c r="R134" s="79"/>
      <c r="S134" s="82"/>
      <c r="T134" s="85"/>
    </row>
    <row r="135" spans="1:20" ht="27.75" customHeight="1" x14ac:dyDescent="0.2">
      <c r="A135" s="93"/>
      <c r="B135" s="97"/>
      <c r="C135" s="97"/>
      <c r="D135" s="100"/>
      <c r="E135" s="103"/>
      <c r="F135" s="103"/>
      <c r="G135" s="33" t="s">
        <v>183</v>
      </c>
      <c r="H135" s="9">
        <v>63</v>
      </c>
      <c r="I135" s="31" t="s">
        <v>59</v>
      </c>
      <c r="J135" s="32">
        <v>8000</v>
      </c>
      <c r="K135" s="9"/>
      <c r="L135" s="32">
        <v>8000</v>
      </c>
      <c r="M135" s="32">
        <v>9360</v>
      </c>
      <c r="N135" s="33" t="s">
        <v>31</v>
      </c>
      <c r="O135" s="106"/>
      <c r="P135" s="106"/>
      <c r="Q135" s="109"/>
      <c r="R135" s="80"/>
      <c r="S135" s="83"/>
      <c r="T135" s="86"/>
    </row>
    <row r="136" spans="1:20" ht="14.25" x14ac:dyDescent="0.2">
      <c r="A136" s="94"/>
      <c r="B136" s="87"/>
      <c r="C136" s="88"/>
      <c r="D136" s="88"/>
      <c r="E136" s="88"/>
      <c r="F136" s="88"/>
      <c r="G136" s="88"/>
      <c r="H136" s="88"/>
      <c r="I136" s="88"/>
      <c r="J136" s="88"/>
      <c r="K136" s="88"/>
      <c r="L136" s="88"/>
      <c r="M136" s="88"/>
      <c r="N136" s="88"/>
      <c r="O136" s="88"/>
      <c r="P136" s="88"/>
      <c r="Q136" s="88"/>
      <c r="R136" s="88"/>
      <c r="S136" s="88"/>
      <c r="T136" s="89"/>
    </row>
    <row r="137" spans="1:20" ht="15.75" x14ac:dyDescent="0.2">
      <c r="A137" s="110" t="s">
        <v>184</v>
      </c>
      <c r="B137" s="90"/>
      <c r="C137" s="90"/>
      <c r="D137" s="90"/>
      <c r="E137" s="90"/>
      <c r="F137" s="90"/>
      <c r="G137" s="90"/>
      <c r="H137" s="90"/>
      <c r="I137" s="90"/>
      <c r="J137" s="90"/>
      <c r="K137" s="90"/>
      <c r="L137" s="90"/>
      <c r="M137" s="90"/>
      <c r="N137" s="90"/>
      <c r="O137" s="90"/>
      <c r="P137" s="90"/>
      <c r="Q137" s="90"/>
      <c r="R137" s="90"/>
      <c r="S137" s="90"/>
      <c r="T137" s="91"/>
    </row>
    <row r="138" spans="1:20" ht="22.5" customHeight="1" x14ac:dyDescent="0.2">
      <c r="A138" s="92">
        <v>22</v>
      </c>
      <c r="B138" s="95" t="s">
        <v>185</v>
      </c>
      <c r="C138" s="95" t="s">
        <v>103</v>
      </c>
      <c r="D138" s="98">
        <v>256022</v>
      </c>
      <c r="E138" s="101" t="s">
        <v>92</v>
      </c>
      <c r="F138" s="101" t="s">
        <v>28</v>
      </c>
      <c r="G138" s="66" t="s">
        <v>186</v>
      </c>
      <c r="H138" s="67">
        <v>100</v>
      </c>
      <c r="I138" s="68" t="s">
        <v>59</v>
      </c>
      <c r="J138" s="69">
        <v>6400</v>
      </c>
      <c r="K138" s="70"/>
      <c r="L138" s="69">
        <v>6400</v>
      </c>
      <c r="M138" s="69">
        <v>7488</v>
      </c>
      <c r="N138" s="66" t="s">
        <v>31</v>
      </c>
      <c r="O138" s="104" t="s">
        <v>40</v>
      </c>
      <c r="P138" s="104" t="s">
        <v>33</v>
      </c>
      <c r="Q138" s="107"/>
      <c r="R138" s="78">
        <f>M138*(100-Q138)/100</f>
        <v>7488</v>
      </c>
      <c r="S138" s="81"/>
      <c r="T138" s="84"/>
    </row>
    <row r="139" spans="1:20" ht="22.5" customHeight="1" x14ac:dyDescent="0.2">
      <c r="A139" s="93"/>
      <c r="B139" s="96"/>
      <c r="C139" s="96"/>
      <c r="D139" s="99"/>
      <c r="E139" s="102"/>
      <c r="F139" s="102"/>
      <c r="G139" s="24" t="s">
        <v>187</v>
      </c>
      <c r="H139" s="25">
        <v>99</v>
      </c>
      <c r="I139" s="26" t="s">
        <v>59</v>
      </c>
      <c r="J139" s="27">
        <v>6500</v>
      </c>
      <c r="K139" s="28"/>
      <c r="L139" s="27">
        <v>6500</v>
      </c>
      <c r="M139" s="27">
        <v>7605</v>
      </c>
      <c r="N139" s="63" t="s">
        <v>31</v>
      </c>
      <c r="O139" s="105"/>
      <c r="P139" s="105"/>
      <c r="Q139" s="108"/>
      <c r="R139" s="79"/>
      <c r="S139" s="82"/>
      <c r="T139" s="85"/>
    </row>
    <row r="140" spans="1:20" ht="22.5" customHeight="1" x14ac:dyDescent="0.2">
      <c r="A140" s="93"/>
      <c r="B140" s="96"/>
      <c r="C140" s="96"/>
      <c r="D140" s="99"/>
      <c r="E140" s="102"/>
      <c r="F140" s="102"/>
      <c r="G140" s="24" t="s">
        <v>188</v>
      </c>
      <c r="H140" s="25">
        <v>86</v>
      </c>
      <c r="I140" s="26" t="s">
        <v>59</v>
      </c>
      <c r="J140" s="27">
        <v>8000</v>
      </c>
      <c r="K140" s="28"/>
      <c r="L140" s="27">
        <v>8000</v>
      </c>
      <c r="M140" s="27">
        <v>9360</v>
      </c>
      <c r="N140" s="63" t="s">
        <v>31</v>
      </c>
      <c r="O140" s="105"/>
      <c r="P140" s="105"/>
      <c r="Q140" s="108"/>
      <c r="R140" s="79"/>
      <c r="S140" s="82"/>
      <c r="T140" s="85"/>
    </row>
    <row r="141" spans="1:20" ht="22.5" customHeight="1" x14ac:dyDescent="0.2">
      <c r="A141" s="93"/>
      <c r="B141" s="96"/>
      <c r="C141" s="96"/>
      <c r="D141" s="99"/>
      <c r="E141" s="102"/>
      <c r="F141" s="102"/>
      <c r="G141" s="24" t="s">
        <v>189</v>
      </c>
      <c r="H141" s="25">
        <v>69</v>
      </c>
      <c r="I141" s="26" t="s">
        <v>59</v>
      </c>
      <c r="J141" s="27">
        <v>11500</v>
      </c>
      <c r="K141" s="28"/>
      <c r="L141" s="27">
        <v>11500</v>
      </c>
      <c r="M141" s="27">
        <v>13455</v>
      </c>
      <c r="N141" s="63" t="s">
        <v>31</v>
      </c>
      <c r="O141" s="105"/>
      <c r="P141" s="105"/>
      <c r="Q141" s="108"/>
      <c r="R141" s="79"/>
      <c r="S141" s="82"/>
      <c r="T141" s="85"/>
    </row>
    <row r="142" spans="1:20" ht="22.5" customHeight="1" x14ac:dyDescent="0.2">
      <c r="A142" s="93"/>
      <c r="B142" s="96"/>
      <c r="C142" s="96"/>
      <c r="D142" s="99"/>
      <c r="E142" s="102"/>
      <c r="F142" s="102"/>
      <c r="G142" s="29" t="s">
        <v>190</v>
      </c>
      <c r="H142" s="30">
        <v>64</v>
      </c>
      <c r="I142" s="31" t="s">
        <v>59</v>
      </c>
      <c r="J142" s="32">
        <v>13000</v>
      </c>
      <c r="K142" s="9"/>
      <c r="L142" s="32">
        <v>13000</v>
      </c>
      <c r="M142" s="32">
        <v>15210</v>
      </c>
      <c r="N142" s="29" t="s">
        <v>31</v>
      </c>
      <c r="O142" s="105"/>
      <c r="P142" s="105"/>
      <c r="Q142" s="108"/>
      <c r="R142" s="79"/>
      <c r="S142" s="82"/>
      <c r="T142" s="85"/>
    </row>
    <row r="143" spans="1:20" ht="22.5" customHeight="1" x14ac:dyDescent="0.2">
      <c r="A143" s="94"/>
      <c r="B143" s="87"/>
      <c r="C143" s="88"/>
      <c r="D143" s="88"/>
      <c r="E143" s="88"/>
      <c r="F143" s="88"/>
      <c r="G143" s="88"/>
      <c r="H143" s="88"/>
      <c r="I143" s="88"/>
      <c r="J143" s="88"/>
      <c r="K143" s="88"/>
      <c r="L143" s="88"/>
      <c r="M143" s="88"/>
      <c r="N143" s="88"/>
      <c r="O143" s="88"/>
      <c r="P143" s="88"/>
      <c r="Q143" s="88"/>
      <c r="R143" s="88"/>
      <c r="S143" s="88"/>
      <c r="T143" s="89"/>
    </row>
    <row r="144" spans="1:20" ht="15.75" x14ac:dyDescent="0.2">
      <c r="A144" s="110" t="s">
        <v>191</v>
      </c>
      <c r="B144" s="90"/>
      <c r="C144" s="90"/>
      <c r="D144" s="90"/>
      <c r="E144" s="90"/>
      <c r="F144" s="90"/>
      <c r="G144" s="90"/>
      <c r="H144" s="90"/>
      <c r="I144" s="90"/>
      <c r="J144" s="90"/>
      <c r="K144" s="90"/>
      <c r="L144" s="90"/>
      <c r="M144" s="90"/>
      <c r="N144" s="90"/>
      <c r="O144" s="90"/>
      <c r="P144" s="90"/>
      <c r="Q144" s="90"/>
      <c r="R144" s="90"/>
      <c r="S144" s="90"/>
      <c r="T144" s="91"/>
    </row>
    <row r="145" spans="1:20" ht="25.5" customHeight="1" x14ac:dyDescent="0.2">
      <c r="A145" s="92">
        <v>23</v>
      </c>
      <c r="B145" s="95" t="s">
        <v>192</v>
      </c>
      <c r="C145" s="95" t="s">
        <v>103</v>
      </c>
      <c r="D145" s="98">
        <v>256022</v>
      </c>
      <c r="E145" s="101" t="s">
        <v>92</v>
      </c>
      <c r="F145" s="101" t="s">
        <v>28</v>
      </c>
      <c r="G145" s="66" t="s">
        <v>193</v>
      </c>
      <c r="H145" s="67">
        <v>100</v>
      </c>
      <c r="I145" s="68" t="s">
        <v>59</v>
      </c>
      <c r="J145" s="69">
        <v>7200</v>
      </c>
      <c r="K145" s="70"/>
      <c r="L145" s="69">
        <v>7200</v>
      </c>
      <c r="M145" s="69">
        <v>8424</v>
      </c>
      <c r="N145" s="66" t="s">
        <v>31</v>
      </c>
      <c r="O145" s="104" t="s">
        <v>40</v>
      </c>
      <c r="P145" s="104" t="s">
        <v>33</v>
      </c>
      <c r="Q145" s="107"/>
      <c r="R145" s="78">
        <f>M145*(100-Q145)/100</f>
        <v>8424</v>
      </c>
      <c r="S145" s="81"/>
      <c r="T145" s="84"/>
    </row>
    <row r="146" spans="1:20" ht="25.5" customHeight="1" x14ac:dyDescent="0.2">
      <c r="A146" s="93"/>
      <c r="B146" s="96"/>
      <c r="C146" s="96"/>
      <c r="D146" s="99"/>
      <c r="E146" s="102"/>
      <c r="F146" s="102"/>
      <c r="G146" s="24" t="s">
        <v>194</v>
      </c>
      <c r="H146" s="25">
        <v>66</v>
      </c>
      <c r="I146" s="26" t="s">
        <v>59</v>
      </c>
      <c r="J146" s="27">
        <v>14000</v>
      </c>
      <c r="K146" s="28"/>
      <c r="L146" s="27">
        <v>14000</v>
      </c>
      <c r="M146" s="27">
        <v>16380</v>
      </c>
      <c r="N146" s="63" t="s">
        <v>31</v>
      </c>
      <c r="O146" s="105"/>
      <c r="P146" s="105"/>
      <c r="Q146" s="108"/>
      <c r="R146" s="79"/>
      <c r="S146" s="82"/>
      <c r="T146" s="85"/>
    </row>
    <row r="147" spans="1:20" ht="25.5" customHeight="1" x14ac:dyDescent="0.2">
      <c r="A147" s="93"/>
      <c r="B147" s="96"/>
      <c r="C147" s="96"/>
      <c r="D147" s="99"/>
      <c r="E147" s="102"/>
      <c r="F147" s="102"/>
      <c r="G147" s="24" t="s">
        <v>129</v>
      </c>
      <c r="H147" s="25">
        <v>58</v>
      </c>
      <c r="I147" s="26" t="s">
        <v>59</v>
      </c>
      <c r="J147" s="27">
        <v>18000</v>
      </c>
      <c r="K147" s="28"/>
      <c r="L147" s="27">
        <v>18000</v>
      </c>
      <c r="M147" s="27">
        <v>21060</v>
      </c>
      <c r="N147" s="63" t="s">
        <v>31</v>
      </c>
      <c r="O147" s="105"/>
      <c r="P147" s="105"/>
      <c r="Q147" s="108"/>
      <c r="R147" s="79"/>
      <c r="S147" s="82"/>
      <c r="T147" s="85"/>
    </row>
    <row r="148" spans="1:20" ht="25.5" customHeight="1" x14ac:dyDescent="0.2">
      <c r="A148" s="93"/>
      <c r="B148" s="96"/>
      <c r="C148" s="96"/>
      <c r="D148" s="99"/>
      <c r="E148" s="102"/>
      <c r="F148" s="102"/>
      <c r="G148" s="24" t="s">
        <v>195</v>
      </c>
      <c r="H148" s="25">
        <v>50</v>
      </c>
      <c r="I148" s="26" t="s">
        <v>59</v>
      </c>
      <c r="J148" s="27">
        <v>25000</v>
      </c>
      <c r="K148" s="28"/>
      <c r="L148" s="27">
        <v>25000</v>
      </c>
      <c r="M148" s="27">
        <v>29250</v>
      </c>
      <c r="N148" s="63" t="s">
        <v>31</v>
      </c>
      <c r="O148" s="105"/>
      <c r="P148" s="105"/>
      <c r="Q148" s="108"/>
      <c r="R148" s="79"/>
      <c r="S148" s="82"/>
      <c r="T148" s="85"/>
    </row>
    <row r="149" spans="1:20" ht="25.5" customHeight="1" x14ac:dyDescent="0.2">
      <c r="A149" s="93"/>
      <c r="B149" s="96"/>
      <c r="C149" s="96"/>
      <c r="D149" s="99"/>
      <c r="E149" s="102"/>
      <c r="F149" s="102"/>
      <c r="G149" s="63" t="s">
        <v>196</v>
      </c>
      <c r="H149" s="71">
        <v>43</v>
      </c>
      <c r="I149" s="26" t="s">
        <v>59</v>
      </c>
      <c r="J149" s="27">
        <v>40000</v>
      </c>
      <c r="K149" s="25"/>
      <c r="L149" s="27">
        <v>40000</v>
      </c>
      <c r="M149" s="27">
        <v>46800</v>
      </c>
      <c r="N149" s="63" t="s">
        <v>31</v>
      </c>
      <c r="O149" s="105"/>
      <c r="P149" s="105"/>
      <c r="Q149" s="108"/>
      <c r="R149" s="79"/>
      <c r="S149" s="82"/>
      <c r="T149" s="85"/>
    </row>
    <row r="150" spans="1:20" ht="14.25" x14ac:dyDescent="0.2">
      <c r="A150" s="94"/>
      <c r="B150" s="87"/>
      <c r="C150" s="88"/>
      <c r="D150" s="88"/>
      <c r="E150" s="88"/>
      <c r="F150" s="88"/>
      <c r="G150" s="88"/>
      <c r="H150" s="88"/>
      <c r="I150" s="88"/>
      <c r="J150" s="88"/>
      <c r="K150" s="88"/>
      <c r="L150" s="88"/>
      <c r="M150" s="88"/>
      <c r="N150" s="88"/>
      <c r="O150" s="88"/>
      <c r="P150" s="88"/>
      <c r="Q150" s="88"/>
      <c r="R150" s="88"/>
      <c r="S150" s="88"/>
      <c r="T150" s="89"/>
    </row>
    <row r="151" spans="1:20" ht="15.75" x14ac:dyDescent="0.2">
      <c r="A151" s="110" t="s">
        <v>197</v>
      </c>
      <c r="B151" s="90"/>
      <c r="C151" s="90"/>
      <c r="D151" s="90"/>
      <c r="E151" s="90"/>
      <c r="F151" s="90"/>
      <c r="G151" s="90"/>
      <c r="H151" s="90"/>
      <c r="I151" s="90"/>
      <c r="J151" s="90"/>
      <c r="K151" s="90"/>
      <c r="L151" s="90"/>
      <c r="M151" s="90"/>
      <c r="N151" s="90"/>
      <c r="O151" s="90"/>
      <c r="P151" s="90"/>
      <c r="Q151" s="90"/>
      <c r="R151" s="90"/>
      <c r="S151" s="90"/>
      <c r="T151" s="91"/>
    </row>
    <row r="152" spans="1:20" ht="21" customHeight="1" x14ac:dyDescent="0.2">
      <c r="A152" s="92">
        <v>24</v>
      </c>
      <c r="B152" s="95" t="s">
        <v>198</v>
      </c>
      <c r="C152" s="95" t="s">
        <v>103</v>
      </c>
      <c r="D152" s="98">
        <v>256022</v>
      </c>
      <c r="E152" s="101" t="s">
        <v>92</v>
      </c>
      <c r="F152" s="101" t="s">
        <v>28</v>
      </c>
      <c r="G152" s="66" t="s">
        <v>49</v>
      </c>
      <c r="H152" s="67">
        <v>100</v>
      </c>
      <c r="I152" s="68" t="s">
        <v>59</v>
      </c>
      <c r="J152" s="69">
        <v>8000</v>
      </c>
      <c r="K152" s="70"/>
      <c r="L152" s="69">
        <v>8000</v>
      </c>
      <c r="M152" s="69">
        <v>9360</v>
      </c>
      <c r="N152" s="66" t="s">
        <v>31</v>
      </c>
      <c r="O152" s="104" t="s">
        <v>40</v>
      </c>
      <c r="P152" s="104" t="s">
        <v>33</v>
      </c>
      <c r="Q152" s="107"/>
      <c r="R152" s="78">
        <f>M152*(100-Q152)/100</f>
        <v>9360</v>
      </c>
      <c r="S152" s="81"/>
      <c r="T152" s="84"/>
    </row>
    <row r="153" spans="1:20" ht="21" customHeight="1" x14ac:dyDescent="0.2">
      <c r="A153" s="93"/>
      <c r="B153" s="96"/>
      <c r="C153" s="96"/>
      <c r="D153" s="99"/>
      <c r="E153" s="102"/>
      <c r="F153" s="102"/>
      <c r="G153" s="24" t="s">
        <v>199</v>
      </c>
      <c r="H153" s="25">
        <v>77</v>
      </c>
      <c r="I153" s="26" t="s">
        <v>59</v>
      </c>
      <c r="J153" s="27">
        <v>12000</v>
      </c>
      <c r="K153" s="28"/>
      <c r="L153" s="27">
        <v>12000</v>
      </c>
      <c r="M153" s="27">
        <v>14040</v>
      </c>
      <c r="N153" s="63" t="s">
        <v>31</v>
      </c>
      <c r="O153" s="105"/>
      <c r="P153" s="105"/>
      <c r="Q153" s="108"/>
      <c r="R153" s="79"/>
      <c r="S153" s="82"/>
      <c r="T153" s="85"/>
    </row>
    <row r="154" spans="1:20" ht="21" customHeight="1" x14ac:dyDescent="0.2">
      <c r="A154" s="93"/>
      <c r="B154" s="96"/>
      <c r="C154" s="96"/>
      <c r="D154" s="99"/>
      <c r="E154" s="102"/>
      <c r="F154" s="102"/>
      <c r="G154" s="24" t="s">
        <v>200</v>
      </c>
      <c r="H154" s="25">
        <v>70</v>
      </c>
      <c r="I154" s="26" t="s">
        <v>59</v>
      </c>
      <c r="J154" s="27">
        <v>14000</v>
      </c>
      <c r="K154" s="28"/>
      <c r="L154" s="27">
        <v>14000</v>
      </c>
      <c r="M154" s="27">
        <v>16380</v>
      </c>
      <c r="N154" s="29" t="s">
        <v>31</v>
      </c>
      <c r="O154" s="105"/>
      <c r="P154" s="105"/>
      <c r="Q154" s="108"/>
      <c r="R154" s="79"/>
      <c r="S154" s="82"/>
      <c r="T154" s="85"/>
    </row>
    <row r="155" spans="1:20" ht="21" customHeight="1" x14ac:dyDescent="0.2">
      <c r="A155" s="93"/>
      <c r="B155" s="96"/>
      <c r="C155" s="96"/>
      <c r="D155" s="99"/>
      <c r="E155" s="102"/>
      <c r="F155" s="102"/>
      <c r="G155" s="24" t="s">
        <v>201</v>
      </c>
      <c r="H155" s="25">
        <v>61</v>
      </c>
      <c r="I155" s="26" t="s">
        <v>59</v>
      </c>
      <c r="J155" s="27">
        <v>18000</v>
      </c>
      <c r="K155" s="28"/>
      <c r="L155" s="27">
        <v>18000</v>
      </c>
      <c r="M155" s="27">
        <v>21060</v>
      </c>
      <c r="N155" s="29" t="s">
        <v>31</v>
      </c>
      <c r="O155" s="105"/>
      <c r="P155" s="105"/>
      <c r="Q155" s="108"/>
      <c r="R155" s="79"/>
      <c r="S155" s="82"/>
      <c r="T155" s="85"/>
    </row>
    <row r="156" spans="1:20" ht="14.25" x14ac:dyDescent="0.2">
      <c r="A156" s="94"/>
      <c r="B156" s="87"/>
      <c r="C156" s="88"/>
      <c r="D156" s="88"/>
      <c r="E156" s="88"/>
      <c r="F156" s="88"/>
      <c r="G156" s="88"/>
      <c r="H156" s="88"/>
      <c r="I156" s="88"/>
      <c r="J156" s="88"/>
      <c r="K156" s="88"/>
      <c r="L156" s="88"/>
      <c r="M156" s="88"/>
      <c r="N156" s="88"/>
      <c r="O156" s="88"/>
      <c r="P156" s="88"/>
      <c r="Q156" s="88"/>
      <c r="R156" s="88"/>
      <c r="S156" s="88"/>
      <c r="T156" s="89"/>
    </row>
    <row r="157" spans="1:20" ht="15.75" x14ac:dyDescent="0.2">
      <c r="A157" s="110" t="s">
        <v>202</v>
      </c>
      <c r="B157" s="90"/>
      <c r="C157" s="90"/>
      <c r="D157" s="90"/>
      <c r="E157" s="90"/>
      <c r="F157" s="90"/>
      <c r="G157" s="90"/>
      <c r="H157" s="90"/>
      <c r="I157" s="90"/>
      <c r="J157" s="90"/>
      <c r="K157" s="90"/>
      <c r="L157" s="90"/>
      <c r="M157" s="90"/>
      <c r="N157" s="90"/>
      <c r="O157" s="90"/>
      <c r="P157" s="90"/>
      <c r="Q157" s="90"/>
      <c r="R157" s="90"/>
      <c r="S157" s="90"/>
      <c r="T157" s="91"/>
    </row>
    <row r="158" spans="1:20" ht="25.5" x14ac:dyDescent="0.2">
      <c r="A158" s="92">
        <v>25</v>
      </c>
      <c r="B158" s="95" t="s">
        <v>203</v>
      </c>
      <c r="C158" s="95" t="s">
        <v>103</v>
      </c>
      <c r="D158" s="98">
        <v>256022</v>
      </c>
      <c r="E158" s="101" t="s">
        <v>92</v>
      </c>
      <c r="F158" s="101" t="s">
        <v>28</v>
      </c>
      <c r="G158" s="10" t="s">
        <v>204</v>
      </c>
      <c r="H158" s="11">
        <v>100</v>
      </c>
      <c r="I158" s="12" t="s">
        <v>48</v>
      </c>
      <c r="J158" s="38">
        <v>2.5000000000000001E-2</v>
      </c>
      <c r="K158" s="14">
        <v>3500000</v>
      </c>
      <c r="L158" s="13">
        <v>87500</v>
      </c>
      <c r="M158" s="13">
        <v>102375</v>
      </c>
      <c r="N158" s="10" t="s">
        <v>31</v>
      </c>
      <c r="O158" s="104" t="s">
        <v>40</v>
      </c>
      <c r="P158" s="104" t="s">
        <v>33</v>
      </c>
      <c r="Q158" s="107"/>
      <c r="R158" s="78">
        <f>M158*(100-Q158)/100</f>
        <v>102375</v>
      </c>
      <c r="S158" s="81"/>
      <c r="T158" s="84"/>
    </row>
    <row r="159" spans="1:20" ht="25.5" x14ac:dyDescent="0.2">
      <c r="A159" s="93"/>
      <c r="B159" s="96"/>
      <c r="C159" s="96"/>
      <c r="D159" s="99"/>
      <c r="E159" s="102"/>
      <c r="F159" s="102"/>
      <c r="G159" s="24" t="s">
        <v>205</v>
      </c>
      <c r="H159" s="25">
        <v>94</v>
      </c>
      <c r="I159" s="26" t="s">
        <v>48</v>
      </c>
      <c r="J159" s="39">
        <v>2.75E-2</v>
      </c>
      <c r="K159" s="28">
        <v>3500000</v>
      </c>
      <c r="L159" s="27">
        <v>96250</v>
      </c>
      <c r="M159" s="27">
        <v>112612.5</v>
      </c>
      <c r="N159" s="63" t="s">
        <v>31</v>
      </c>
      <c r="O159" s="105"/>
      <c r="P159" s="105"/>
      <c r="Q159" s="108"/>
      <c r="R159" s="79"/>
      <c r="S159" s="82"/>
      <c r="T159" s="85"/>
    </row>
    <row r="160" spans="1:20" ht="25.5" x14ac:dyDescent="0.2">
      <c r="A160" s="93"/>
      <c r="B160" s="96"/>
      <c r="C160" s="96"/>
      <c r="D160" s="99"/>
      <c r="E160" s="102"/>
      <c r="F160" s="102"/>
      <c r="G160" s="24" t="s">
        <v>206</v>
      </c>
      <c r="H160" s="25">
        <v>91</v>
      </c>
      <c r="I160" s="26" t="s">
        <v>48</v>
      </c>
      <c r="J160" s="39">
        <v>2.8799999999999999E-2</v>
      </c>
      <c r="K160" s="28">
        <v>3500000</v>
      </c>
      <c r="L160" s="27">
        <v>100800</v>
      </c>
      <c r="M160" s="27">
        <v>117936</v>
      </c>
      <c r="N160" s="63" t="s">
        <v>31</v>
      </c>
      <c r="O160" s="105"/>
      <c r="P160" s="105"/>
      <c r="Q160" s="108"/>
      <c r="R160" s="79"/>
      <c r="S160" s="82"/>
      <c r="T160" s="85"/>
    </row>
    <row r="161" spans="1:20" ht="25.5" x14ac:dyDescent="0.2">
      <c r="A161" s="93"/>
      <c r="B161" s="96"/>
      <c r="C161" s="96"/>
      <c r="D161" s="99"/>
      <c r="E161" s="102"/>
      <c r="F161" s="102"/>
      <c r="G161" s="24" t="s">
        <v>50</v>
      </c>
      <c r="H161" s="25">
        <v>88</v>
      </c>
      <c r="I161" s="26" t="s">
        <v>48</v>
      </c>
      <c r="J161" s="39">
        <v>0.03</v>
      </c>
      <c r="K161" s="28">
        <v>3500000</v>
      </c>
      <c r="L161" s="27">
        <v>105000</v>
      </c>
      <c r="M161" s="27">
        <v>122850</v>
      </c>
      <c r="N161" s="63" t="s">
        <v>31</v>
      </c>
      <c r="O161" s="105"/>
      <c r="P161" s="105"/>
      <c r="Q161" s="108"/>
      <c r="R161" s="79"/>
      <c r="S161" s="82"/>
      <c r="T161" s="85"/>
    </row>
    <row r="162" spans="1:20" ht="25.5" x14ac:dyDescent="0.2">
      <c r="A162" s="93"/>
      <c r="B162" s="96"/>
      <c r="C162" s="96"/>
      <c r="D162" s="99"/>
      <c r="E162" s="102"/>
      <c r="F162" s="102"/>
      <c r="G162" s="24" t="s">
        <v>207</v>
      </c>
      <c r="H162" s="25">
        <v>86</v>
      </c>
      <c r="I162" s="26" t="s">
        <v>48</v>
      </c>
      <c r="J162" s="39">
        <v>3.1E-2</v>
      </c>
      <c r="K162" s="28">
        <v>3500000</v>
      </c>
      <c r="L162" s="27">
        <v>108500</v>
      </c>
      <c r="M162" s="27">
        <v>126945</v>
      </c>
      <c r="N162" s="63" t="s">
        <v>31</v>
      </c>
      <c r="O162" s="105"/>
      <c r="P162" s="105"/>
      <c r="Q162" s="108"/>
      <c r="R162" s="79"/>
      <c r="S162" s="82"/>
      <c r="T162" s="85"/>
    </row>
    <row r="163" spans="1:20" ht="25.5" x14ac:dyDescent="0.2">
      <c r="A163" s="93"/>
      <c r="B163" s="96"/>
      <c r="C163" s="96"/>
      <c r="D163" s="99"/>
      <c r="E163" s="102"/>
      <c r="F163" s="102"/>
      <c r="G163" s="24" t="s">
        <v>208</v>
      </c>
      <c r="H163" s="25">
        <v>85</v>
      </c>
      <c r="I163" s="26" t="s">
        <v>48</v>
      </c>
      <c r="J163" s="39">
        <v>3.2099999999999997E-2</v>
      </c>
      <c r="K163" s="28">
        <v>3500000</v>
      </c>
      <c r="L163" s="27">
        <v>112349.99999999999</v>
      </c>
      <c r="M163" s="27">
        <v>131449.5</v>
      </c>
      <c r="N163" s="63" t="s">
        <v>31</v>
      </c>
      <c r="O163" s="105"/>
      <c r="P163" s="105"/>
      <c r="Q163" s="108"/>
      <c r="R163" s="79"/>
      <c r="S163" s="82"/>
      <c r="T163" s="85"/>
    </row>
    <row r="164" spans="1:20" ht="25.5" x14ac:dyDescent="0.2">
      <c r="A164" s="93"/>
      <c r="B164" s="96"/>
      <c r="C164" s="96"/>
      <c r="D164" s="99"/>
      <c r="E164" s="102"/>
      <c r="F164" s="102"/>
      <c r="G164" s="24" t="s">
        <v>209</v>
      </c>
      <c r="H164" s="25">
        <v>84</v>
      </c>
      <c r="I164" s="26" t="s">
        <v>48</v>
      </c>
      <c r="J164" s="39">
        <v>3.2399999999999998E-2</v>
      </c>
      <c r="K164" s="28">
        <v>3500000</v>
      </c>
      <c r="L164" s="27">
        <v>113400</v>
      </c>
      <c r="M164" s="27">
        <v>132678</v>
      </c>
      <c r="N164" s="63" t="s">
        <v>31</v>
      </c>
      <c r="O164" s="105"/>
      <c r="P164" s="105"/>
      <c r="Q164" s="108"/>
      <c r="R164" s="79"/>
      <c r="S164" s="82"/>
      <c r="T164" s="85"/>
    </row>
    <row r="165" spans="1:20" ht="25.5" x14ac:dyDescent="0.2">
      <c r="A165" s="93"/>
      <c r="B165" s="96"/>
      <c r="C165" s="96"/>
      <c r="D165" s="99"/>
      <c r="E165" s="102"/>
      <c r="F165" s="102"/>
      <c r="G165" s="24" t="s">
        <v>49</v>
      </c>
      <c r="H165" s="25">
        <v>80</v>
      </c>
      <c r="I165" s="26" t="s">
        <v>48</v>
      </c>
      <c r="J165" s="39">
        <v>3.5000000000000003E-2</v>
      </c>
      <c r="K165" s="28">
        <v>3500000</v>
      </c>
      <c r="L165" s="27">
        <v>122500.00000000001</v>
      </c>
      <c r="M165" s="27">
        <v>143325.00000000003</v>
      </c>
      <c r="N165" s="63" t="s">
        <v>31</v>
      </c>
      <c r="O165" s="105"/>
      <c r="P165" s="105"/>
      <c r="Q165" s="108"/>
      <c r="R165" s="79"/>
      <c r="S165" s="82"/>
      <c r="T165" s="85"/>
    </row>
    <row r="166" spans="1:20" ht="25.5" x14ac:dyDescent="0.2">
      <c r="A166" s="93"/>
      <c r="B166" s="96"/>
      <c r="C166" s="96"/>
      <c r="D166" s="99"/>
      <c r="E166" s="102"/>
      <c r="F166" s="102"/>
      <c r="G166" s="24" t="s">
        <v>210</v>
      </c>
      <c r="H166" s="25">
        <v>80</v>
      </c>
      <c r="I166" s="26" t="s">
        <v>48</v>
      </c>
      <c r="J166" s="39">
        <v>3.5000000000000003E-2</v>
      </c>
      <c r="K166" s="28">
        <v>3500000</v>
      </c>
      <c r="L166" s="27">
        <v>122500.00000000001</v>
      </c>
      <c r="M166" s="27">
        <v>143325.00000000003</v>
      </c>
      <c r="N166" s="63" t="s">
        <v>31</v>
      </c>
      <c r="O166" s="105"/>
      <c r="P166" s="105"/>
      <c r="Q166" s="108"/>
      <c r="R166" s="79"/>
      <c r="S166" s="82"/>
      <c r="T166" s="85"/>
    </row>
    <row r="167" spans="1:20" ht="25.5" x14ac:dyDescent="0.2">
      <c r="A167" s="93"/>
      <c r="B167" s="96"/>
      <c r="C167" s="96"/>
      <c r="D167" s="99"/>
      <c r="E167" s="102"/>
      <c r="F167" s="102"/>
      <c r="G167" s="24" t="s">
        <v>51</v>
      </c>
      <c r="H167" s="25">
        <v>79</v>
      </c>
      <c r="I167" s="26" t="s">
        <v>48</v>
      </c>
      <c r="J167" s="39">
        <v>3.5499999999999997E-2</v>
      </c>
      <c r="K167" s="28">
        <v>3500000</v>
      </c>
      <c r="L167" s="27">
        <v>124249.99999999999</v>
      </c>
      <c r="M167" s="27">
        <v>145372.5</v>
      </c>
      <c r="N167" s="63" t="s">
        <v>31</v>
      </c>
      <c r="O167" s="105"/>
      <c r="P167" s="105"/>
      <c r="Q167" s="108"/>
      <c r="R167" s="79"/>
      <c r="S167" s="82"/>
      <c r="T167" s="85"/>
    </row>
    <row r="168" spans="1:20" ht="25.5" x14ac:dyDescent="0.2">
      <c r="A168" s="93"/>
      <c r="B168" s="96"/>
      <c r="C168" s="96"/>
      <c r="D168" s="99"/>
      <c r="E168" s="102"/>
      <c r="F168" s="102"/>
      <c r="G168" s="29" t="s">
        <v>211</v>
      </c>
      <c r="H168" s="30">
        <v>69</v>
      </c>
      <c r="I168" s="31" t="s">
        <v>48</v>
      </c>
      <c r="J168" s="40">
        <v>4.4999999999999998E-2</v>
      </c>
      <c r="K168" s="9">
        <v>3500000</v>
      </c>
      <c r="L168" s="32">
        <v>157500</v>
      </c>
      <c r="M168" s="32">
        <v>184275</v>
      </c>
      <c r="N168" s="29" t="s">
        <v>31</v>
      </c>
      <c r="O168" s="105"/>
      <c r="P168" s="105"/>
      <c r="Q168" s="108"/>
      <c r="R168" s="79"/>
      <c r="S168" s="82"/>
      <c r="T168" s="85"/>
    </row>
    <row r="169" spans="1:20" ht="25.5" x14ac:dyDescent="0.2">
      <c r="A169" s="93"/>
      <c r="B169" s="97"/>
      <c r="C169" s="97"/>
      <c r="D169" s="100"/>
      <c r="E169" s="103"/>
      <c r="F169" s="103"/>
      <c r="G169" s="33" t="s">
        <v>212</v>
      </c>
      <c r="H169" s="9">
        <v>69</v>
      </c>
      <c r="I169" s="31" t="s">
        <v>48</v>
      </c>
      <c r="J169" s="40">
        <v>4.4999999999999998E-2</v>
      </c>
      <c r="K169" s="9">
        <v>3500000</v>
      </c>
      <c r="L169" s="32">
        <v>157500</v>
      </c>
      <c r="M169" s="32">
        <v>184275</v>
      </c>
      <c r="N169" s="33" t="s">
        <v>31</v>
      </c>
      <c r="O169" s="106"/>
      <c r="P169" s="106"/>
      <c r="Q169" s="109"/>
      <c r="R169" s="80"/>
      <c r="S169" s="83"/>
      <c r="T169" s="86"/>
    </row>
    <row r="170" spans="1:20" ht="14.25" x14ac:dyDescent="0.2">
      <c r="A170" s="94"/>
      <c r="B170" s="87"/>
      <c r="C170" s="88"/>
      <c r="D170" s="88"/>
      <c r="E170" s="88"/>
      <c r="F170" s="88"/>
      <c r="G170" s="88"/>
      <c r="H170" s="88"/>
      <c r="I170" s="88"/>
      <c r="J170" s="88"/>
      <c r="K170" s="88"/>
      <c r="L170" s="88"/>
      <c r="M170" s="88"/>
      <c r="N170" s="88"/>
      <c r="O170" s="88"/>
      <c r="P170" s="88"/>
      <c r="Q170" s="88"/>
      <c r="R170" s="88"/>
      <c r="S170" s="88"/>
      <c r="T170" s="89"/>
    </row>
    <row r="171" spans="1:20" ht="15.75" x14ac:dyDescent="0.2">
      <c r="A171" s="35"/>
      <c r="B171" s="90" t="s">
        <v>213</v>
      </c>
      <c r="C171" s="90"/>
      <c r="D171" s="90"/>
      <c r="E171" s="90"/>
      <c r="F171" s="90"/>
      <c r="G171" s="90"/>
      <c r="H171" s="90"/>
      <c r="I171" s="90"/>
      <c r="J171" s="90"/>
      <c r="K171" s="90"/>
      <c r="L171" s="90"/>
      <c r="M171" s="90"/>
      <c r="N171" s="90"/>
      <c r="O171" s="90"/>
      <c r="P171" s="90"/>
      <c r="Q171" s="90"/>
      <c r="R171" s="90"/>
      <c r="S171" s="90"/>
      <c r="T171" s="91"/>
    </row>
    <row r="172" spans="1:20" ht="25.5" customHeight="1" x14ac:dyDescent="0.2">
      <c r="A172" s="92">
        <v>26</v>
      </c>
      <c r="B172" s="95" t="s">
        <v>214</v>
      </c>
      <c r="C172" s="95" t="s">
        <v>103</v>
      </c>
      <c r="D172" s="98">
        <v>256022</v>
      </c>
      <c r="E172" s="101" t="s">
        <v>92</v>
      </c>
      <c r="F172" s="101" t="s">
        <v>28</v>
      </c>
      <c r="G172" s="10" t="s">
        <v>215</v>
      </c>
      <c r="H172" s="11">
        <v>100</v>
      </c>
      <c r="I172" s="12" t="s">
        <v>59</v>
      </c>
      <c r="J172" s="13">
        <v>27000</v>
      </c>
      <c r="K172" s="14"/>
      <c r="L172" s="13">
        <v>27000</v>
      </c>
      <c r="M172" s="13">
        <v>31590</v>
      </c>
      <c r="N172" s="10" t="s">
        <v>31</v>
      </c>
      <c r="O172" s="104" t="s">
        <v>40</v>
      </c>
      <c r="P172" s="104" t="s">
        <v>33</v>
      </c>
      <c r="Q172" s="107"/>
      <c r="R172" s="78">
        <f>M172*(100-Q172)/100</f>
        <v>31590</v>
      </c>
      <c r="S172" s="81"/>
      <c r="T172" s="84"/>
    </row>
    <row r="173" spans="1:20" ht="25.5" customHeight="1" x14ac:dyDescent="0.2">
      <c r="A173" s="93"/>
      <c r="B173" s="96"/>
      <c r="C173" s="96"/>
      <c r="D173" s="99"/>
      <c r="E173" s="102"/>
      <c r="F173" s="102"/>
      <c r="G173" s="24" t="s">
        <v>129</v>
      </c>
      <c r="H173" s="25">
        <v>98</v>
      </c>
      <c r="I173" s="26" t="s">
        <v>59</v>
      </c>
      <c r="J173" s="27">
        <v>28000</v>
      </c>
      <c r="K173" s="28"/>
      <c r="L173" s="27">
        <v>28000</v>
      </c>
      <c r="M173" s="27">
        <v>32760</v>
      </c>
      <c r="N173" s="63" t="s">
        <v>31</v>
      </c>
      <c r="O173" s="105"/>
      <c r="P173" s="105"/>
      <c r="Q173" s="108"/>
      <c r="R173" s="79"/>
      <c r="S173" s="82"/>
      <c r="T173" s="85"/>
    </row>
    <row r="174" spans="1:20" ht="25.5" customHeight="1" x14ac:dyDescent="0.2">
      <c r="A174" s="93"/>
      <c r="B174" s="96"/>
      <c r="C174" s="96"/>
      <c r="D174" s="99"/>
      <c r="E174" s="102"/>
      <c r="F174" s="102"/>
      <c r="G174" s="24" t="s">
        <v>216</v>
      </c>
      <c r="H174" s="25">
        <v>93</v>
      </c>
      <c r="I174" s="26" t="s">
        <v>59</v>
      </c>
      <c r="J174" s="27">
        <v>30000</v>
      </c>
      <c r="K174" s="28"/>
      <c r="L174" s="27">
        <v>30000</v>
      </c>
      <c r="M174" s="27">
        <v>35100</v>
      </c>
      <c r="N174" s="63" t="s">
        <v>31</v>
      </c>
      <c r="O174" s="105"/>
      <c r="P174" s="105"/>
      <c r="Q174" s="108"/>
      <c r="R174" s="79"/>
      <c r="S174" s="82"/>
      <c r="T174" s="85"/>
    </row>
    <row r="175" spans="1:20" ht="25.5" customHeight="1" x14ac:dyDescent="0.2">
      <c r="A175" s="93"/>
      <c r="B175" s="96"/>
      <c r="C175" s="96"/>
      <c r="D175" s="99"/>
      <c r="E175" s="102"/>
      <c r="F175" s="102"/>
      <c r="G175" s="24" t="s">
        <v>217</v>
      </c>
      <c r="H175" s="25">
        <v>84</v>
      </c>
      <c r="I175" s="26" t="s">
        <v>59</v>
      </c>
      <c r="J175" s="27">
        <v>35000</v>
      </c>
      <c r="K175" s="28"/>
      <c r="L175" s="27">
        <v>35000</v>
      </c>
      <c r="M175" s="27">
        <v>40950</v>
      </c>
      <c r="N175" s="63" t="s">
        <v>31</v>
      </c>
      <c r="O175" s="105"/>
      <c r="P175" s="105"/>
      <c r="Q175" s="108"/>
      <c r="R175" s="79"/>
      <c r="S175" s="82"/>
      <c r="T175" s="85"/>
    </row>
    <row r="176" spans="1:20" ht="25.5" customHeight="1" x14ac:dyDescent="0.2">
      <c r="A176" s="93"/>
      <c r="B176" s="96"/>
      <c r="C176" s="96"/>
      <c r="D176" s="99"/>
      <c r="E176" s="102"/>
      <c r="F176" s="102"/>
      <c r="G176" s="63" t="s">
        <v>218</v>
      </c>
      <c r="H176" s="71">
        <v>68</v>
      </c>
      <c r="I176" s="26" t="s">
        <v>59</v>
      </c>
      <c r="J176" s="27">
        <v>50000</v>
      </c>
      <c r="K176" s="25"/>
      <c r="L176" s="27">
        <v>50000</v>
      </c>
      <c r="M176" s="27">
        <v>58500</v>
      </c>
      <c r="N176" s="63" t="s">
        <v>31</v>
      </c>
      <c r="O176" s="105"/>
      <c r="P176" s="105"/>
      <c r="Q176" s="108"/>
      <c r="R176" s="79"/>
      <c r="S176" s="82"/>
      <c r="T176" s="85"/>
    </row>
    <row r="177" spans="1:20" ht="25.5" customHeight="1" x14ac:dyDescent="0.2">
      <c r="A177" s="93"/>
      <c r="B177" s="97"/>
      <c r="C177" s="97"/>
      <c r="D177" s="100"/>
      <c r="E177" s="103"/>
      <c r="F177" s="103"/>
      <c r="G177" s="24" t="s">
        <v>219</v>
      </c>
      <c r="H177" s="25">
        <v>68</v>
      </c>
      <c r="I177" s="26" t="s">
        <v>59</v>
      </c>
      <c r="J177" s="27">
        <v>50000</v>
      </c>
      <c r="K177" s="25"/>
      <c r="L177" s="27">
        <v>50000</v>
      </c>
      <c r="M177" s="27">
        <v>58500</v>
      </c>
      <c r="N177" s="24" t="s">
        <v>31</v>
      </c>
      <c r="O177" s="106"/>
      <c r="P177" s="106"/>
      <c r="Q177" s="109"/>
      <c r="R177" s="80"/>
      <c r="S177" s="83"/>
      <c r="T177" s="86"/>
    </row>
    <row r="178" spans="1:20" ht="14.25" x14ac:dyDescent="0.2">
      <c r="A178" s="94"/>
      <c r="B178" s="87"/>
      <c r="C178" s="88"/>
      <c r="D178" s="88"/>
      <c r="E178" s="88"/>
      <c r="F178" s="88"/>
      <c r="G178" s="88"/>
      <c r="H178" s="88"/>
      <c r="I178" s="88"/>
      <c r="J178" s="88"/>
      <c r="K178" s="88"/>
      <c r="L178" s="88"/>
      <c r="M178" s="88"/>
      <c r="N178" s="88"/>
      <c r="O178" s="88"/>
      <c r="P178" s="88"/>
      <c r="Q178" s="88"/>
      <c r="R178" s="88"/>
      <c r="S178" s="88"/>
      <c r="T178" s="89"/>
    </row>
    <row r="180" spans="1:20" ht="15.75" x14ac:dyDescent="0.2">
      <c r="A180" s="72"/>
      <c r="B180" s="73"/>
      <c r="C180" s="73"/>
      <c r="D180" s="73"/>
      <c r="E180" s="73"/>
      <c r="F180" s="73"/>
      <c r="G180" s="73"/>
      <c r="H180" s="73"/>
      <c r="I180" s="73"/>
      <c r="J180" s="73"/>
      <c r="K180" s="73"/>
      <c r="L180" s="73"/>
      <c r="M180" s="73"/>
      <c r="N180" s="73"/>
      <c r="O180" s="73"/>
      <c r="P180" s="73"/>
      <c r="Q180" s="73"/>
      <c r="R180" s="73"/>
      <c r="S180" s="73"/>
    </row>
    <row r="181" spans="1:20" x14ac:dyDescent="0.2">
      <c r="B181" s="74" t="s">
        <v>220</v>
      </c>
    </row>
  </sheetData>
  <mergeCells count="355">
    <mergeCell ref="A1:A6"/>
    <mergeCell ref="B1:T1"/>
    <mergeCell ref="B2:T2"/>
    <mergeCell ref="B3:T3"/>
    <mergeCell ref="B4:T4"/>
    <mergeCell ref="B5:T5"/>
    <mergeCell ref="O11:O14"/>
    <mergeCell ref="P11:P14"/>
    <mergeCell ref="Q11:Q14"/>
    <mergeCell ref="R11:R14"/>
    <mergeCell ref="S11:S14"/>
    <mergeCell ref="T11:T14"/>
    <mergeCell ref="A7:T7"/>
    <mergeCell ref="A8:A9"/>
    <mergeCell ref="B9:T9"/>
    <mergeCell ref="A10:T10"/>
    <mergeCell ref="A11:A15"/>
    <mergeCell ref="B11:B14"/>
    <mergeCell ref="C11:C14"/>
    <mergeCell ref="D11:D14"/>
    <mergeCell ref="E11:E14"/>
    <mergeCell ref="F11:F14"/>
    <mergeCell ref="Q17:Q22"/>
    <mergeCell ref="R17:R22"/>
    <mergeCell ref="S17:S22"/>
    <mergeCell ref="T17:T22"/>
    <mergeCell ref="B23:T23"/>
    <mergeCell ref="A24:S24"/>
    <mergeCell ref="B15:S15"/>
    <mergeCell ref="B16:Q16"/>
    <mergeCell ref="A17:A23"/>
    <mergeCell ref="B17:B22"/>
    <mergeCell ref="C17:C22"/>
    <mergeCell ref="D17:D22"/>
    <mergeCell ref="E17:E22"/>
    <mergeCell ref="F17:F22"/>
    <mergeCell ref="O17:O22"/>
    <mergeCell ref="P17:P22"/>
    <mergeCell ref="O25:O27"/>
    <mergeCell ref="P25:P27"/>
    <mergeCell ref="Q25:Q27"/>
    <mergeCell ref="R25:R27"/>
    <mergeCell ref="S25:S27"/>
    <mergeCell ref="B28:S28"/>
    <mergeCell ref="A25:A28"/>
    <mergeCell ref="B25:B27"/>
    <mergeCell ref="C25:C27"/>
    <mergeCell ref="D25:D27"/>
    <mergeCell ref="E25:E27"/>
    <mergeCell ref="F25:F27"/>
    <mergeCell ref="A29:S29"/>
    <mergeCell ref="A30:A33"/>
    <mergeCell ref="B30:B32"/>
    <mergeCell ref="C30:C32"/>
    <mergeCell ref="D30:D32"/>
    <mergeCell ref="E30:E32"/>
    <mergeCell ref="F30:F32"/>
    <mergeCell ref="O30:O32"/>
    <mergeCell ref="P30:P32"/>
    <mergeCell ref="Q30:Q32"/>
    <mergeCell ref="F35:F36"/>
    <mergeCell ref="O35:O36"/>
    <mergeCell ref="P35:P36"/>
    <mergeCell ref="Q35:Q36"/>
    <mergeCell ref="R35:R36"/>
    <mergeCell ref="S35:S36"/>
    <mergeCell ref="R30:R32"/>
    <mergeCell ref="S30:S32"/>
    <mergeCell ref="T30:T32"/>
    <mergeCell ref="B33:S33"/>
    <mergeCell ref="A34:S34"/>
    <mergeCell ref="A35:A37"/>
    <mergeCell ref="B35:B36"/>
    <mergeCell ref="C35:C36"/>
    <mergeCell ref="D35:D36"/>
    <mergeCell ref="E35:E36"/>
    <mergeCell ref="Q39:Q40"/>
    <mergeCell ref="R39:R40"/>
    <mergeCell ref="S39:S40"/>
    <mergeCell ref="T39:T40"/>
    <mergeCell ref="B41:T41"/>
    <mergeCell ref="A42:T42"/>
    <mergeCell ref="B37:S37"/>
    <mergeCell ref="A38:T38"/>
    <mergeCell ref="A39:A41"/>
    <mergeCell ref="B39:B40"/>
    <mergeCell ref="C39:C40"/>
    <mergeCell ref="D39:D40"/>
    <mergeCell ref="E39:E40"/>
    <mergeCell ref="F39:F40"/>
    <mergeCell ref="O39:O40"/>
    <mergeCell ref="P39:P40"/>
    <mergeCell ref="O43:O45"/>
    <mergeCell ref="P43:P45"/>
    <mergeCell ref="Q43:Q45"/>
    <mergeCell ref="R43:R45"/>
    <mergeCell ref="S43:S45"/>
    <mergeCell ref="T43:T45"/>
    <mergeCell ref="A43:A46"/>
    <mergeCell ref="B43:B45"/>
    <mergeCell ref="C43:C45"/>
    <mergeCell ref="D43:D45"/>
    <mergeCell ref="E43:E45"/>
    <mergeCell ref="F43:F45"/>
    <mergeCell ref="B46:S46"/>
    <mergeCell ref="A47:S47"/>
    <mergeCell ref="A48:A54"/>
    <mergeCell ref="B48:B53"/>
    <mergeCell ref="C48:C53"/>
    <mergeCell ref="D48:D53"/>
    <mergeCell ref="E48:E53"/>
    <mergeCell ref="F48:F53"/>
    <mergeCell ref="O48:O53"/>
    <mergeCell ref="P48:P53"/>
    <mergeCell ref="Q48:Q53"/>
    <mergeCell ref="R48:R53"/>
    <mergeCell ref="S48:S53"/>
    <mergeCell ref="T48:T53"/>
    <mergeCell ref="B54:S54"/>
    <mergeCell ref="A55:T55"/>
    <mergeCell ref="A56:A58"/>
    <mergeCell ref="B56:B57"/>
    <mergeCell ref="C56:C57"/>
    <mergeCell ref="D56:D57"/>
    <mergeCell ref="E56:E57"/>
    <mergeCell ref="P60:P62"/>
    <mergeCell ref="Q60:Q62"/>
    <mergeCell ref="R60:R62"/>
    <mergeCell ref="S60:S62"/>
    <mergeCell ref="T60:T62"/>
    <mergeCell ref="B63:T63"/>
    <mergeCell ref="T56:T57"/>
    <mergeCell ref="B58:K58"/>
    <mergeCell ref="A59:S59"/>
    <mergeCell ref="A60:A63"/>
    <mergeCell ref="B60:B62"/>
    <mergeCell ref="C60:C62"/>
    <mergeCell ref="D60:D62"/>
    <mergeCell ref="E60:E62"/>
    <mergeCell ref="F60:F62"/>
    <mergeCell ref="O60:O62"/>
    <mergeCell ref="F56:F57"/>
    <mergeCell ref="O56:O57"/>
    <mergeCell ref="P56:P57"/>
    <mergeCell ref="Q56:Q57"/>
    <mergeCell ref="R56:R57"/>
    <mergeCell ref="S56:S57"/>
    <mergeCell ref="A64:T64"/>
    <mergeCell ref="A65:A69"/>
    <mergeCell ref="B65:B69"/>
    <mergeCell ref="C65:C69"/>
    <mergeCell ref="D65:D69"/>
    <mergeCell ref="E65:E69"/>
    <mergeCell ref="F65:F69"/>
    <mergeCell ref="O65:O69"/>
    <mergeCell ref="P65:P69"/>
    <mergeCell ref="Q65:Q69"/>
    <mergeCell ref="O71:O75"/>
    <mergeCell ref="P71:P75"/>
    <mergeCell ref="Q71:Q75"/>
    <mergeCell ref="R71:R75"/>
    <mergeCell ref="S71:S75"/>
    <mergeCell ref="T71:T75"/>
    <mergeCell ref="R65:R69"/>
    <mergeCell ref="S65:S69"/>
    <mergeCell ref="T65:T69"/>
    <mergeCell ref="B70:R70"/>
    <mergeCell ref="B71:B75"/>
    <mergeCell ref="C71:C75"/>
    <mergeCell ref="D71:D75"/>
    <mergeCell ref="E71:E75"/>
    <mergeCell ref="F71:F75"/>
    <mergeCell ref="B76:S76"/>
    <mergeCell ref="A77:T77"/>
    <mergeCell ref="A78:A82"/>
    <mergeCell ref="B78:B82"/>
    <mergeCell ref="C78:C82"/>
    <mergeCell ref="D78:D82"/>
    <mergeCell ref="E78:E82"/>
    <mergeCell ref="F78:F82"/>
    <mergeCell ref="O78:O82"/>
    <mergeCell ref="P78:P82"/>
    <mergeCell ref="A71:A76"/>
    <mergeCell ref="Q78:Q82"/>
    <mergeCell ref="R78:R82"/>
    <mergeCell ref="S78:S82"/>
    <mergeCell ref="T78:T82"/>
    <mergeCell ref="A83:T83"/>
    <mergeCell ref="A84:A88"/>
    <mergeCell ref="B84:B87"/>
    <mergeCell ref="C84:C87"/>
    <mergeCell ref="D84:D87"/>
    <mergeCell ref="E84:E87"/>
    <mergeCell ref="P90:P98"/>
    <mergeCell ref="Q90:Q98"/>
    <mergeCell ref="R90:R98"/>
    <mergeCell ref="S90:S98"/>
    <mergeCell ref="T90:T98"/>
    <mergeCell ref="B99:S99"/>
    <mergeCell ref="T84:T87"/>
    <mergeCell ref="B88:S88"/>
    <mergeCell ref="A89:T89"/>
    <mergeCell ref="A90:A99"/>
    <mergeCell ref="B90:B98"/>
    <mergeCell ref="C90:C98"/>
    <mergeCell ref="D90:D98"/>
    <mergeCell ref="E90:E98"/>
    <mergeCell ref="F90:F98"/>
    <mergeCell ref="O90:O98"/>
    <mergeCell ref="F84:F87"/>
    <mergeCell ref="O84:O87"/>
    <mergeCell ref="P84:P87"/>
    <mergeCell ref="Q84:Q87"/>
    <mergeCell ref="R84:R87"/>
    <mergeCell ref="S84:S87"/>
    <mergeCell ref="A100:T100"/>
    <mergeCell ref="A101:A106"/>
    <mergeCell ref="B101:B105"/>
    <mergeCell ref="C101:C105"/>
    <mergeCell ref="D101:D105"/>
    <mergeCell ref="E101:E105"/>
    <mergeCell ref="F101:F105"/>
    <mergeCell ref="O101:O105"/>
    <mergeCell ref="P101:P105"/>
    <mergeCell ref="Q101:Q105"/>
    <mergeCell ref="R101:R105"/>
    <mergeCell ref="S101:S105"/>
    <mergeCell ref="T101:T105"/>
    <mergeCell ref="B106:T106"/>
    <mergeCell ref="A107:T107"/>
    <mergeCell ref="A108:A114"/>
    <mergeCell ref="B108:B113"/>
    <mergeCell ref="C108:C113"/>
    <mergeCell ref="D108:D113"/>
    <mergeCell ref="E108:E113"/>
    <mergeCell ref="P116:P119"/>
    <mergeCell ref="Q116:Q119"/>
    <mergeCell ref="R116:R119"/>
    <mergeCell ref="S116:S119"/>
    <mergeCell ref="T116:T119"/>
    <mergeCell ref="B120:T120"/>
    <mergeCell ref="T108:T113"/>
    <mergeCell ref="B114:T114"/>
    <mergeCell ref="A115:T115"/>
    <mergeCell ref="A116:A120"/>
    <mergeCell ref="B116:B119"/>
    <mergeCell ref="C116:C119"/>
    <mergeCell ref="D116:D119"/>
    <mergeCell ref="E116:E119"/>
    <mergeCell ref="F116:F119"/>
    <mergeCell ref="O116:O119"/>
    <mergeCell ref="F108:F113"/>
    <mergeCell ref="O108:O113"/>
    <mergeCell ref="P108:P113"/>
    <mergeCell ref="Q108:Q113"/>
    <mergeCell ref="R108:R113"/>
    <mergeCell ref="S108:S113"/>
    <mergeCell ref="A121:T121"/>
    <mergeCell ref="A122:A127"/>
    <mergeCell ref="B122:B126"/>
    <mergeCell ref="C122:C126"/>
    <mergeCell ref="D122:D126"/>
    <mergeCell ref="E122:E126"/>
    <mergeCell ref="F122:F126"/>
    <mergeCell ref="O122:O126"/>
    <mergeCell ref="P122:P126"/>
    <mergeCell ref="Q122:Q126"/>
    <mergeCell ref="R122:R126"/>
    <mergeCell ref="S122:S126"/>
    <mergeCell ref="T122:T126"/>
    <mergeCell ref="B127:T127"/>
    <mergeCell ref="A128:T128"/>
    <mergeCell ref="A129:A136"/>
    <mergeCell ref="B129:B135"/>
    <mergeCell ref="C129:C135"/>
    <mergeCell ref="D129:D135"/>
    <mergeCell ref="E129:E135"/>
    <mergeCell ref="P138:P142"/>
    <mergeCell ref="Q138:Q142"/>
    <mergeCell ref="R138:R142"/>
    <mergeCell ref="S138:S142"/>
    <mergeCell ref="T138:T142"/>
    <mergeCell ref="B143:T143"/>
    <mergeCell ref="T129:T135"/>
    <mergeCell ref="B136:T136"/>
    <mergeCell ref="A137:T137"/>
    <mergeCell ref="A138:A143"/>
    <mergeCell ref="B138:B142"/>
    <mergeCell ref="C138:C142"/>
    <mergeCell ref="D138:D142"/>
    <mergeCell ref="E138:E142"/>
    <mergeCell ref="F138:F142"/>
    <mergeCell ref="O138:O142"/>
    <mergeCell ref="F129:F135"/>
    <mergeCell ref="O129:O135"/>
    <mergeCell ref="P129:P135"/>
    <mergeCell ref="Q129:Q135"/>
    <mergeCell ref="R129:R135"/>
    <mergeCell ref="S129:S135"/>
    <mergeCell ref="A144:T144"/>
    <mergeCell ref="A145:A150"/>
    <mergeCell ref="B145:B149"/>
    <mergeCell ref="C145:C149"/>
    <mergeCell ref="D145:D149"/>
    <mergeCell ref="E145:E149"/>
    <mergeCell ref="F145:F149"/>
    <mergeCell ref="O145:O149"/>
    <mergeCell ref="P145:P149"/>
    <mergeCell ref="Q145:Q149"/>
    <mergeCell ref="R145:R149"/>
    <mergeCell ref="S145:S149"/>
    <mergeCell ref="T145:T149"/>
    <mergeCell ref="B150:T150"/>
    <mergeCell ref="A151:T151"/>
    <mergeCell ref="A152:A156"/>
    <mergeCell ref="B152:B155"/>
    <mergeCell ref="C152:C155"/>
    <mergeCell ref="D152:D155"/>
    <mergeCell ref="E152:E155"/>
    <mergeCell ref="P158:P169"/>
    <mergeCell ref="Q158:Q169"/>
    <mergeCell ref="R158:R169"/>
    <mergeCell ref="S158:S169"/>
    <mergeCell ref="T158:T169"/>
    <mergeCell ref="B170:T170"/>
    <mergeCell ref="T152:T155"/>
    <mergeCell ref="B156:T156"/>
    <mergeCell ref="A157:T157"/>
    <mergeCell ref="A158:A170"/>
    <mergeCell ref="B158:B169"/>
    <mergeCell ref="C158:C169"/>
    <mergeCell ref="D158:D169"/>
    <mergeCell ref="E158:E169"/>
    <mergeCell ref="F158:F169"/>
    <mergeCell ref="O158:O169"/>
    <mergeCell ref="F152:F155"/>
    <mergeCell ref="O152:O155"/>
    <mergeCell ref="P152:P155"/>
    <mergeCell ref="Q152:Q155"/>
    <mergeCell ref="R152:R155"/>
    <mergeCell ref="S152:S155"/>
    <mergeCell ref="R172:R177"/>
    <mergeCell ref="S172:S177"/>
    <mergeCell ref="T172:T177"/>
    <mergeCell ref="B178:T178"/>
    <mergeCell ref="B171:T171"/>
    <mergeCell ref="A172:A178"/>
    <mergeCell ref="B172:B177"/>
    <mergeCell ref="C172:C177"/>
    <mergeCell ref="D172:D177"/>
    <mergeCell ref="E172:E177"/>
    <mergeCell ref="F172:F177"/>
    <mergeCell ref="O172:O177"/>
    <mergeCell ref="P172:P177"/>
    <mergeCell ref="Q172:Q17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2022-07-26T10:57:56Z</dcterms:created>
  <dcterms:modified xsi:type="dcterms:W3CDTF">2022-07-27T07:22:22Z</dcterms:modified>
</cp:coreProperties>
</file>