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פרוטוקולים ועדת התקשרויות 2022 רחלי\"/>
    </mc:Choice>
  </mc:AlternateContent>
  <xr:revisionPtr revIDLastSave="0" documentId="13_ncr:1_{8ACC4B4D-5901-4230-B8CA-4384AB27A2ED}" xr6:coauthVersionLast="47" xr6:coauthVersionMax="47" xr10:uidLastSave="{00000000-0000-0000-0000-000000000000}"/>
  <bookViews>
    <workbookView xWindow="-120" yWindow="-120" windowWidth="29040" windowHeight="15840" xr2:uid="{CD1DEF1B-B033-409A-8C70-AE70C084F51F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R8" i="1" s="1"/>
</calcChain>
</file>

<file path=xl/sharedStrings.xml><?xml version="1.0" encoding="utf-8"?>
<sst xmlns="http://schemas.openxmlformats.org/spreadsheetml/2006/main" count="72" uniqueCount="49">
  <si>
    <t>פרוטוקול ועדת התקשרויות מס' 2022-33 סבב מיילים הנדסה 20.12.22</t>
  </si>
  <si>
    <t>משתתפים: יובל בודניצקי - מנכ"ל העירייה, צחי בן אדרת- גזבר, צבי אפרת- ס/גזבר, עו"ד ענת סמסונוב - לשכה משפטית, שרון גמזו שורר- ס. יועמ"ש,רחלי רם -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</si>
  <si>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</si>
  <si>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</si>
  <si>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</si>
  <si>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</si>
  <si>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</si>
  <si>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</si>
  <si>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</si>
  <si>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</si>
  <si>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</si>
  <si>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</si>
  <si>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</si>
  <si>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</si>
  <si>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</si>
  <si>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</si>
  <si>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</si>
  <si>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</si>
  <si>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</si>
  <si>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</si>
  <si>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</si>
  <si>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</si>
  <si>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</si>
  <si>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</si>
  <si>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 xml:space="preserve">                                          החלטה מס' 2022-33.1</t>
  </si>
  <si>
    <t xml:space="preserve"> תכנון חשמל ותאורה בצומת מרוזר כ"ס 50 מול בית העלמין</t>
  </si>
  <si>
    <t xml:space="preserve"> נדיה בוגון-ס. מנהל אגף תשתיות</t>
  </si>
  <si>
    <t xml:space="preserve"> </t>
  </si>
  <si>
    <t>יעוץ הנדסי</t>
  </si>
  <si>
    <t>הנדסה</t>
  </si>
  <si>
    <t xml:space="preserve">קונוב הנדסת חשמל </t>
  </si>
  <si>
    <t>V</t>
  </si>
  <si>
    <t>סכום לפרויקט</t>
  </si>
  <si>
    <t>אושרה ההצעה עם הציון המשוקלל הגבוה ביותר</t>
  </si>
  <si>
    <t>אושר פה אחד סבב מיילים</t>
  </si>
  <si>
    <t xml:space="preserve"> 18.12.22</t>
  </si>
  <si>
    <t>גאש הנדסת חשמל</t>
  </si>
  <si>
    <t>אורי אברהמי</t>
  </si>
  <si>
    <t xml:space="preserve">נעים בדרך </t>
  </si>
  <si>
    <t xml:space="preserve">שרעבי עמוס </t>
  </si>
  <si>
    <t>אלקטרו סייף</t>
  </si>
  <si>
    <t>א. דומן</t>
  </si>
  <si>
    <t xml:space="preserve">סמו הנדסת חשמל </t>
  </si>
  <si>
    <t>רמאור בע''מ</t>
  </si>
  <si>
    <t xml:space="preserve">דן שרון </t>
  </si>
  <si>
    <t xml:space="preserve">אפרו </t>
  </si>
  <si>
    <t>דוד ברהום</t>
  </si>
  <si>
    <t>לצורך הקמת רמזור זמני בצומת כניסה לבית עלמין כס/50 נדרש תכנון חשמל ותאורה כתוצאה לשינוים בצומת והספקת בטיחות לחוצים צומת המבוקשתהתקבלו 12  הצעות, קונוב הנדסת חשמל נבחר  עם הציון המשוקלל הגבוה ביותר  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</si>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</sst>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3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center"/>
    </xf>
    <xf numFmtId="0" fontId="8" fillId="2" borderId="1" xfId="2" applyFont="1" applyBorder="1" applyAlignment="1">
      <alignment horizontal="center" vertical="center" wrapText="1" readingOrder="2"/>
    </xf>
    <xf numFmtId="0" fontId="8" fillId="2" borderId="1" xfId="2" applyNumberFormat="1" applyFont="1" applyBorder="1" applyAlignment="1">
      <alignment horizontal="center" vertical="center" wrapText="1" readingOrder="2"/>
    </xf>
    <xf numFmtId="165" fontId="8" fillId="2" borderId="1" xfId="2" applyNumberFormat="1" applyFont="1" applyBorder="1" applyAlignment="1">
      <alignment horizontal="center" vertical="center" wrapText="1" readingOrder="2"/>
    </xf>
    <xf numFmtId="0" fontId="7" fillId="0" borderId="1" xfId="3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165" fontId="7" fillId="0" borderId="1" xfId="0" applyNumberFormat="1" applyFont="1" applyBorder="1" applyAlignment="1">
      <alignment horizontal="center" vertical="center" wrapText="1" readingOrder="2"/>
    </xf>
    <xf numFmtId="165" fontId="7" fillId="0" borderId="1" xfId="3" applyNumberFormat="1" applyFont="1" applyFill="1" applyBorder="1" applyAlignment="1">
      <alignment horizontal="center" vertical="center" wrapText="1" readingOrder="2"/>
    </xf>
    <xf numFmtId="165" fontId="7" fillId="0" borderId="1" xfId="4" applyNumberFormat="1" applyFont="1" applyFill="1" applyBorder="1" applyAlignment="1">
      <alignment horizontal="center" vertical="center" wrapText="1" readingOrder="2"/>
    </xf>
    <xf numFmtId="165" fontId="7" fillId="8" borderId="1" xfId="0" applyNumberFormat="1" applyFont="1" applyFill="1" applyBorder="1" applyAlignment="1">
      <alignment horizontal="center" vertical="center" wrapText="1" readingOrder="2"/>
    </xf>
    <xf numFmtId="0" fontId="7" fillId="0" borderId="1" xfId="4" applyNumberFormat="1" applyFont="1" applyFill="1" applyBorder="1" applyAlignment="1">
      <alignment horizontal="center" vertical="center" wrapText="1" readingOrder="2"/>
    </xf>
    <xf numFmtId="165" fontId="7" fillId="8" borderId="1" xfId="3" applyNumberFormat="1" applyFont="1" applyFill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165" fontId="7" fillId="0" borderId="5" xfId="0" applyNumberFormat="1" applyFont="1" applyBorder="1" applyAlignment="1">
      <alignment horizontal="center" vertical="center" wrapText="1" readingOrder="2"/>
    </xf>
    <xf numFmtId="165" fontId="7" fillId="0" borderId="5" xfId="3" applyNumberFormat="1" applyFont="1" applyFill="1" applyBorder="1" applyAlignment="1">
      <alignment horizontal="center" vertical="center" wrapText="1" readingOrder="2"/>
    </xf>
    <xf numFmtId="0" fontId="5" fillId="0" borderId="3" xfId="0" applyFont="1" applyBorder="1"/>
    <xf numFmtId="0" fontId="5" fillId="0" borderId="7" xfId="0" applyFont="1" applyBorder="1"/>
    <xf numFmtId="164" fontId="5" fillId="0" borderId="0" xfId="0" applyNumberFormat="1" applyFont="1" applyAlignment="1">
      <alignment readingOrder="2"/>
    </xf>
    <xf numFmtId="0" fontId="7" fillId="0" borderId="0" xfId="0" applyFont="1" applyAlignment="1">
      <alignment readingOrder="2"/>
    </xf>
    <xf numFmtId="0" fontId="7" fillId="0" borderId="0" xfId="0" applyFont="1"/>
    <xf numFmtId="0" fontId="5" fillId="0" borderId="0" xfId="0" applyFont="1" applyAlignment="1">
      <alignment readingOrder="2"/>
    </xf>
    <xf numFmtId="165" fontId="6" fillId="7" borderId="5" xfId="0" applyNumberFormat="1" applyFont="1" applyFill="1" applyBorder="1" applyAlignment="1">
      <alignment horizontal="center" vertical="center" wrapText="1" readingOrder="2"/>
    </xf>
    <xf numFmtId="165" fontId="6" fillId="7" borderId="6" xfId="0" applyNumberFormat="1" applyFont="1" applyFill="1" applyBorder="1" applyAlignment="1">
      <alignment horizontal="center" vertical="center" wrapText="1" readingOrder="2"/>
    </xf>
    <xf numFmtId="165" fontId="6" fillId="7" borderId="7" xfId="0" applyNumberFormat="1" applyFont="1" applyFill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8" xfId="0" applyFont="1" applyBorder="1" applyAlignment="1">
      <alignment horizontal="right" vertical="center" wrapText="1" readingOrder="2"/>
    </xf>
    <xf numFmtId="0" fontId="6" fillId="0" borderId="9" xfId="0" applyFont="1" applyBorder="1" applyAlignment="1">
      <alignment horizontal="right" vertical="center" wrapText="1" readingOrder="2"/>
    </xf>
    <xf numFmtId="0" fontId="6" fillId="0" borderId="10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right" vertical="top"/>
    </xf>
    <xf numFmtId="49" fontId="6" fillId="6" borderId="2" xfId="0" applyNumberFormat="1" applyFont="1" applyFill="1" applyBorder="1" applyAlignment="1">
      <alignment horizontal="center" vertical="center" readingOrder="2"/>
    </xf>
    <xf numFmtId="49" fontId="6" fillId="6" borderId="3" xfId="0" applyNumberFormat="1" applyFont="1" applyFill="1" applyBorder="1" applyAlignment="1">
      <alignment horizontal="center" vertical="center" readingOrder="2"/>
    </xf>
    <xf numFmtId="49" fontId="6" fillId="6" borderId="4" xfId="0" applyNumberFormat="1" applyFont="1" applyFill="1" applyBorder="1" applyAlignment="1">
      <alignment horizontal="center" vertical="center" readingOrder="2"/>
    </xf>
    <xf numFmtId="0" fontId="6" fillId="0" borderId="5" xfId="0" applyFont="1" applyBorder="1" applyAlignment="1">
      <alignment horizontal="center" vertical="center" readingOrder="2"/>
    </xf>
    <xf numFmtId="0" fontId="6" fillId="0" borderId="6" xfId="0" applyFont="1" applyBorder="1" applyAlignment="1">
      <alignment horizontal="center" vertical="center" readingOrder="2"/>
    </xf>
    <xf numFmtId="0" fontId="6" fillId="0" borderId="7" xfId="0" applyFont="1" applyBorder="1" applyAlignment="1">
      <alignment horizontal="center" vertical="center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 wrapText="1" readingOrder="2"/>
    </xf>
    <xf numFmtId="0" fontId="7" fillId="0" borderId="5" xfId="1" applyNumberFormat="1" applyFont="1" applyFill="1" applyBorder="1" applyAlignment="1">
      <alignment horizontal="center" vertical="center" wrapText="1" readingOrder="2"/>
    </xf>
    <xf numFmtId="0" fontId="7" fillId="0" borderId="6" xfId="1" applyNumberFormat="1" applyFont="1" applyFill="1" applyBorder="1" applyAlignment="1">
      <alignment horizontal="center" vertical="center" wrapText="1" readingOrder="2"/>
    </xf>
    <xf numFmtId="0" fontId="7" fillId="0" borderId="7" xfId="1" applyNumberFormat="1" applyFont="1" applyFill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3" fontId="7" fillId="0" borderId="6" xfId="0" applyNumberFormat="1" applyFont="1" applyBorder="1" applyAlignment="1">
      <alignment horizontal="center" vertical="center" wrapText="1" readingOrder="2"/>
    </xf>
    <xf numFmtId="3" fontId="7" fillId="0" borderId="7" xfId="0" applyNumberFormat="1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readingOrder="2"/>
    </xf>
    <xf numFmtId="0" fontId="7" fillId="0" borderId="6" xfId="0" applyFont="1" applyBorder="1" applyAlignment="1">
      <alignment horizontal="center" readingOrder="2"/>
    </xf>
    <xf numFmtId="0" fontId="7" fillId="0" borderId="7" xfId="0" applyFont="1" applyBorder="1" applyAlignment="1">
      <alignment horizontal="center" readingOrder="2"/>
    </xf>
    <xf numFmtId="0" fontId="5" fillId="0" borderId="1" xfId="0" applyFont="1" applyBorder="1" applyAlignment="1">
      <alignment horizontal="center" readingOrder="2"/>
    </xf>
    <xf numFmtId="0" fontId="6" fillId="5" borderId="2" xfId="0" applyFont="1" applyFill="1" applyBorder="1" applyAlignment="1">
      <alignment horizontal="right" vertical="center" wrapText="1" readingOrder="2"/>
    </xf>
    <xf numFmtId="0" fontId="6" fillId="5" borderId="3" xfId="0" applyFont="1" applyFill="1" applyBorder="1" applyAlignment="1">
      <alignment horizontal="right" vertical="center" wrapText="1" readingOrder="2"/>
    </xf>
    <xf numFmtId="0" fontId="6" fillId="5" borderId="4" xfId="0" applyFont="1" applyFill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readingOrder="2"/>
    </xf>
    <xf numFmtId="0" fontId="6" fillId="0" borderId="3" xfId="0" applyFont="1" applyBorder="1" applyAlignment="1">
      <alignment horizontal="right" vertical="center" readingOrder="2"/>
    </xf>
    <xf numFmtId="0" fontId="6" fillId="0" borderId="4" xfId="0" applyFont="1" applyBorder="1" applyAlignment="1">
      <alignment horizontal="right" vertical="center" readingOrder="2"/>
    </xf>
    <xf numFmtId="0" fontId="10" fillId="5" borderId="2" xfId="0" applyFont="1" applyFill="1" applyBorder="1" applyAlignment="1">
      <alignment horizontal="center" vertical="center" readingOrder="2"/>
    </xf>
    <xf numFmtId="0" fontId="10" fillId="5" borderId="3" xfId="0" applyFont="1" applyFill="1" applyBorder="1" applyAlignment="1">
      <alignment horizontal="center" vertical="center" readingOrder="2"/>
    </xf>
    <xf numFmtId="0" fontId="10" fillId="5" borderId="4" xfId="0" applyFont="1" applyFill="1" applyBorder="1" applyAlignment="1">
      <alignment horizontal="center" vertical="center" readingOrder="2"/>
    </xf>
  </cellXfs>
  <cellStyles count="5">
    <cellStyle name="Comma" xfId="1" builtinId="3"/>
    <cellStyle name="Normal" xfId="0" builtinId="0"/>
    <cellStyle name="טוב" xfId="2" builtinId="26"/>
    <cellStyle name="ניטראלי" xfId="4" builtinId="28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E391-46EB-491B-9096-71DF1F022730}">
  <dimension ref="A1:AL22"/>
  <sheetViews>
    <sheetView rightToLeft="1" tabSelected="1" workbookViewId="0">
      <selection sqref="A1:A6"/>
    </sheetView>
  </sheetViews>
  <sheetFormatPr defaultColWidth="8.75" defaultRowHeight="12.75" x14ac:dyDescent="0.2"/>
  <cols>
    <col min="1" max="1" width="4.25" style="1" customWidth="1"/>
    <col min="2" max="2" width="23.25" style="1" customWidth="1"/>
    <col min="3" max="3" width="14.375" style="1" customWidth="1"/>
    <col min="4" max="4" width="17.125" style="1" customWidth="1"/>
    <col min="5" max="5" width="11.25" style="1" customWidth="1"/>
    <col min="6" max="6" width="8.75" style="1"/>
    <col min="7" max="7" width="14.875" style="1" customWidth="1"/>
    <col min="8" max="8" width="7.25" style="1" customWidth="1"/>
    <col min="9" max="9" width="13.625" style="1" customWidth="1"/>
    <col min="10" max="10" width="10.25" style="1" bestFit="1" customWidth="1"/>
    <col min="11" max="11" width="15.75" style="1" customWidth="1"/>
    <col min="12" max="12" width="10.25" style="1" customWidth="1"/>
    <col min="13" max="13" width="14.25" style="27" customWidth="1"/>
    <col min="14" max="14" width="16.25" style="24" customWidth="1"/>
    <col min="15" max="15" width="13.875" style="1" customWidth="1"/>
    <col min="16" max="16" width="22.5" style="25" customWidth="1"/>
    <col min="17" max="17" width="12.75" style="25" customWidth="1"/>
    <col min="18" max="19" width="15" style="25" customWidth="1"/>
    <col min="20" max="20" width="10.875" style="26" customWidth="1"/>
    <col min="21" max="16384" width="8.75" style="1"/>
  </cols>
  <sheetData>
    <row r="1" spans="1:20" ht="16.5" x14ac:dyDescent="0.2">
      <c r="A1" s="62"/>
      <c r="B1" s="69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/>
    </row>
    <row r="2" spans="1:20" x14ac:dyDescent="0.2">
      <c r="A2" s="62"/>
      <c r="B2" s="63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</row>
    <row r="3" spans="1:20" x14ac:dyDescent="0.2">
      <c r="A3" s="62"/>
      <c r="B3" s="66" t="s">
        <v>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8"/>
    </row>
    <row r="4" spans="1:20" x14ac:dyDescent="0.2">
      <c r="A4" s="62"/>
      <c r="B4" s="66" t="s">
        <v>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8"/>
    </row>
    <row r="5" spans="1:20" x14ac:dyDescent="0.2">
      <c r="A5" s="62"/>
      <c r="B5" s="66" t="s">
        <v>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8"/>
    </row>
    <row r="6" spans="1:20" s="6" customFormat="1" ht="38.25" x14ac:dyDescent="0.2">
      <c r="A6" s="62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3" t="s">
        <v>15</v>
      </c>
      <c r="M6" s="4" t="s">
        <v>16</v>
      </c>
      <c r="N6" s="5" t="s">
        <v>17</v>
      </c>
      <c r="O6" s="2" t="s">
        <v>18</v>
      </c>
      <c r="P6" s="2" t="s">
        <v>19</v>
      </c>
      <c r="Q6" s="2" t="s">
        <v>20</v>
      </c>
      <c r="R6" s="2" t="s">
        <v>21</v>
      </c>
      <c r="S6" s="2" t="s">
        <v>22</v>
      </c>
      <c r="T6" s="2" t="s">
        <v>23</v>
      </c>
    </row>
    <row r="7" spans="1:20" x14ac:dyDescent="0.2">
      <c r="A7" s="41" t="s">
        <v>24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7"/>
    </row>
    <row r="8" spans="1:20" ht="28.5" x14ac:dyDescent="0.2">
      <c r="A8" s="44">
        <v>1</v>
      </c>
      <c r="B8" s="47" t="s">
        <v>25</v>
      </c>
      <c r="C8" s="47" t="s">
        <v>26</v>
      </c>
      <c r="D8" s="50" t="s">
        <v>27</v>
      </c>
      <c r="E8" s="53" t="s">
        <v>28</v>
      </c>
      <c r="F8" s="53" t="s">
        <v>29</v>
      </c>
      <c r="G8" s="8" t="s">
        <v>30</v>
      </c>
      <c r="H8" s="9" t="s">
        <v>31</v>
      </c>
      <c r="I8" s="9">
        <v>100</v>
      </c>
      <c r="J8" s="10" t="s">
        <v>32</v>
      </c>
      <c r="K8" s="10">
        <v>18656.82</v>
      </c>
      <c r="L8" s="9">
        <v>1</v>
      </c>
      <c r="M8" s="10">
        <f t="shared" ref="M8:M19" si="0">K8</f>
        <v>18656.82</v>
      </c>
      <c r="N8" s="10">
        <f>M8*1.17</f>
        <v>21828.479399999997</v>
      </c>
      <c r="O8" s="56" t="s">
        <v>33</v>
      </c>
      <c r="P8" s="56" t="s">
        <v>34</v>
      </c>
      <c r="Q8" s="59"/>
      <c r="R8" s="28">
        <f>N8*(100-Q8)/100</f>
        <v>21828.479399999997</v>
      </c>
      <c r="S8" s="31" t="s">
        <v>35</v>
      </c>
      <c r="T8" s="34" t="s">
        <v>27</v>
      </c>
    </row>
    <row r="9" spans="1:20" x14ac:dyDescent="0.2">
      <c r="A9" s="45"/>
      <c r="B9" s="48"/>
      <c r="C9" s="48"/>
      <c r="D9" s="51"/>
      <c r="E9" s="54"/>
      <c r="F9" s="54"/>
      <c r="G9" s="11" t="s">
        <v>36</v>
      </c>
      <c r="H9" s="11" t="s">
        <v>31</v>
      </c>
      <c r="I9" s="12">
        <v>86</v>
      </c>
      <c r="J9" s="13" t="s">
        <v>32</v>
      </c>
      <c r="K9" s="14">
        <v>23400</v>
      </c>
      <c r="L9" s="12">
        <v>1</v>
      </c>
      <c r="M9" s="14">
        <f t="shared" si="0"/>
        <v>23400</v>
      </c>
      <c r="N9" s="15">
        <f t="shared" ref="N9:N19" si="1">M9*1.17</f>
        <v>27378</v>
      </c>
      <c r="O9" s="57"/>
      <c r="P9" s="57"/>
      <c r="Q9" s="60"/>
      <c r="R9" s="29"/>
      <c r="S9" s="32"/>
      <c r="T9" s="35"/>
    </row>
    <row r="10" spans="1:20" x14ac:dyDescent="0.2">
      <c r="A10" s="45"/>
      <c r="B10" s="48"/>
      <c r="C10" s="48"/>
      <c r="D10" s="51"/>
      <c r="E10" s="54"/>
      <c r="F10" s="54"/>
      <c r="G10" s="11" t="s">
        <v>37</v>
      </c>
      <c r="H10" s="12" t="s">
        <v>31</v>
      </c>
      <c r="I10" s="12">
        <v>86</v>
      </c>
      <c r="J10" s="13" t="s">
        <v>32</v>
      </c>
      <c r="K10" s="16">
        <v>23400</v>
      </c>
      <c r="L10" s="17">
        <v>1</v>
      </c>
      <c r="M10" s="18">
        <f t="shared" si="0"/>
        <v>23400</v>
      </c>
      <c r="N10" s="15">
        <f t="shared" si="1"/>
        <v>27378</v>
      </c>
      <c r="O10" s="57"/>
      <c r="P10" s="57"/>
      <c r="Q10" s="60"/>
      <c r="R10" s="29"/>
      <c r="S10" s="32"/>
      <c r="T10" s="35"/>
    </row>
    <row r="11" spans="1:20" x14ac:dyDescent="0.2">
      <c r="A11" s="45"/>
      <c r="B11" s="48"/>
      <c r="C11" s="48"/>
      <c r="D11" s="51"/>
      <c r="E11" s="54"/>
      <c r="F11" s="54"/>
      <c r="G11" s="12" t="s">
        <v>38</v>
      </c>
      <c r="H11" s="12" t="s">
        <v>31</v>
      </c>
      <c r="I11" s="12">
        <v>86</v>
      </c>
      <c r="J11" s="13" t="s">
        <v>32</v>
      </c>
      <c r="K11" s="13">
        <v>23400</v>
      </c>
      <c r="L11" s="12">
        <v>1</v>
      </c>
      <c r="M11" s="14">
        <f t="shared" si="0"/>
        <v>23400</v>
      </c>
      <c r="N11" s="15">
        <f t="shared" si="1"/>
        <v>27378</v>
      </c>
      <c r="O11" s="57"/>
      <c r="P11" s="57"/>
      <c r="Q11" s="60"/>
      <c r="R11" s="29"/>
      <c r="S11" s="32"/>
      <c r="T11" s="35"/>
    </row>
    <row r="12" spans="1:20" x14ac:dyDescent="0.2">
      <c r="A12" s="45"/>
      <c r="B12" s="48"/>
      <c r="C12" s="48"/>
      <c r="D12" s="51"/>
      <c r="E12" s="54"/>
      <c r="F12" s="54"/>
      <c r="G12" s="12" t="s">
        <v>39</v>
      </c>
      <c r="H12" s="12" t="s">
        <v>31</v>
      </c>
      <c r="I12" s="12">
        <v>70</v>
      </c>
      <c r="J12" s="13" t="s">
        <v>32</v>
      </c>
      <c r="K12" s="13">
        <v>32760</v>
      </c>
      <c r="L12" s="17">
        <v>1</v>
      </c>
      <c r="M12" s="14">
        <f t="shared" si="0"/>
        <v>32760</v>
      </c>
      <c r="N12" s="15">
        <f t="shared" si="1"/>
        <v>38329.199999999997</v>
      </c>
      <c r="O12" s="57"/>
      <c r="P12" s="57"/>
      <c r="Q12" s="60"/>
      <c r="R12" s="29"/>
      <c r="S12" s="32"/>
      <c r="T12" s="35"/>
    </row>
    <row r="13" spans="1:20" x14ac:dyDescent="0.2">
      <c r="A13" s="45"/>
      <c r="B13" s="48"/>
      <c r="C13" s="48"/>
      <c r="D13" s="51"/>
      <c r="E13" s="54"/>
      <c r="F13" s="54"/>
      <c r="G13" s="12" t="s">
        <v>40</v>
      </c>
      <c r="H13" s="12" t="s">
        <v>31</v>
      </c>
      <c r="I13" s="12">
        <v>66</v>
      </c>
      <c r="J13" s="13" t="s">
        <v>32</v>
      </c>
      <c r="K13" s="13">
        <v>36445</v>
      </c>
      <c r="L13" s="12">
        <v>1</v>
      </c>
      <c r="M13" s="14">
        <f t="shared" si="0"/>
        <v>36445</v>
      </c>
      <c r="N13" s="15">
        <f t="shared" si="1"/>
        <v>42640.649999999994</v>
      </c>
      <c r="O13" s="57"/>
      <c r="P13" s="57"/>
      <c r="Q13" s="60"/>
      <c r="R13" s="29"/>
      <c r="S13" s="32"/>
      <c r="T13" s="35"/>
    </row>
    <row r="14" spans="1:20" x14ac:dyDescent="0.2">
      <c r="A14" s="45"/>
      <c r="B14" s="48"/>
      <c r="C14" s="48"/>
      <c r="D14" s="51"/>
      <c r="E14" s="54"/>
      <c r="F14" s="54"/>
      <c r="G14" s="12" t="s">
        <v>41</v>
      </c>
      <c r="H14" s="12" t="s">
        <v>31</v>
      </c>
      <c r="I14" s="12">
        <v>62</v>
      </c>
      <c r="J14" s="13" t="s">
        <v>32</v>
      </c>
      <c r="K14" s="13">
        <v>40950</v>
      </c>
      <c r="L14" s="17">
        <v>1</v>
      </c>
      <c r="M14" s="14">
        <f t="shared" si="0"/>
        <v>40950</v>
      </c>
      <c r="N14" s="15">
        <f t="shared" si="1"/>
        <v>47911.5</v>
      </c>
      <c r="O14" s="57"/>
      <c r="P14" s="57"/>
      <c r="Q14" s="60"/>
      <c r="R14" s="29"/>
      <c r="S14" s="32"/>
      <c r="T14" s="35"/>
    </row>
    <row r="15" spans="1:20" x14ac:dyDescent="0.2">
      <c r="A15" s="45"/>
      <c r="B15" s="48"/>
      <c r="C15" s="48"/>
      <c r="D15" s="51"/>
      <c r="E15" s="54"/>
      <c r="F15" s="54"/>
      <c r="G15" s="12" t="s">
        <v>42</v>
      </c>
      <c r="H15" s="12" t="s">
        <v>31</v>
      </c>
      <c r="I15" s="12">
        <v>61</v>
      </c>
      <c r="J15" s="13" t="s">
        <v>32</v>
      </c>
      <c r="K15" s="13">
        <v>42225.3</v>
      </c>
      <c r="L15" s="12">
        <v>1</v>
      </c>
      <c r="M15" s="14">
        <f t="shared" si="0"/>
        <v>42225.3</v>
      </c>
      <c r="N15" s="15">
        <f t="shared" si="1"/>
        <v>49403.601000000002</v>
      </c>
      <c r="O15" s="57"/>
      <c r="P15" s="57"/>
      <c r="Q15" s="60"/>
      <c r="R15" s="29"/>
      <c r="S15" s="32"/>
      <c r="T15" s="35"/>
    </row>
    <row r="16" spans="1:20" x14ac:dyDescent="0.2">
      <c r="A16" s="45"/>
      <c r="B16" s="48"/>
      <c r="C16" s="48"/>
      <c r="D16" s="51"/>
      <c r="E16" s="54"/>
      <c r="F16" s="54"/>
      <c r="G16" s="12" t="s">
        <v>43</v>
      </c>
      <c r="H16" s="12" t="s">
        <v>31</v>
      </c>
      <c r="I16" s="12">
        <v>61</v>
      </c>
      <c r="J16" s="13" t="s">
        <v>32</v>
      </c>
      <c r="K16" s="13">
        <v>42250</v>
      </c>
      <c r="L16" s="17">
        <v>1</v>
      </c>
      <c r="M16" s="14">
        <f t="shared" si="0"/>
        <v>42250</v>
      </c>
      <c r="N16" s="15">
        <f t="shared" si="1"/>
        <v>49432.5</v>
      </c>
      <c r="O16" s="57"/>
      <c r="P16" s="57"/>
      <c r="Q16" s="60"/>
      <c r="R16" s="29"/>
      <c r="S16" s="32"/>
      <c r="T16" s="35"/>
    </row>
    <row r="17" spans="1:38" x14ac:dyDescent="0.2">
      <c r="A17" s="45"/>
      <c r="B17" s="48"/>
      <c r="C17" s="48"/>
      <c r="D17" s="51"/>
      <c r="E17" s="54"/>
      <c r="F17" s="54"/>
      <c r="G17" s="12" t="s">
        <v>44</v>
      </c>
      <c r="H17" s="12" t="s">
        <v>31</v>
      </c>
      <c r="I17" s="12">
        <v>49</v>
      </c>
      <c r="J17" s="13" t="s">
        <v>32</v>
      </c>
      <c r="K17" s="13">
        <v>69306.12</v>
      </c>
      <c r="L17" s="12">
        <v>1</v>
      </c>
      <c r="M17" s="14">
        <f t="shared" si="0"/>
        <v>69306.12</v>
      </c>
      <c r="N17" s="15">
        <f t="shared" si="1"/>
        <v>81088.160399999993</v>
      </c>
      <c r="O17" s="57"/>
      <c r="P17" s="57"/>
      <c r="Q17" s="60"/>
      <c r="R17" s="29"/>
      <c r="S17" s="32"/>
      <c r="T17" s="35"/>
    </row>
    <row r="18" spans="1:38" x14ac:dyDescent="0.2">
      <c r="A18" s="45"/>
      <c r="B18" s="48"/>
      <c r="C18" s="48"/>
      <c r="D18" s="51"/>
      <c r="E18" s="54"/>
      <c r="F18" s="54"/>
      <c r="G18" s="19" t="s">
        <v>45</v>
      </c>
      <c r="H18" s="19" t="s">
        <v>31</v>
      </c>
      <c r="I18" s="12">
        <v>43</v>
      </c>
      <c r="J18" s="13" t="s">
        <v>32</v>
      </c>
      <c r="K18" s="20">
        <v>98280</v>
      </c>
      <c r="L18" s="17">
        <v>1</v>
      </c>
      <c r="M18" s="21">
        <f t="shared" si="0"/>
        <v>98280</v>
      </c>
      <c r="N18" s="15">
        <f t="shared" si="1"/>
        <v>114987.59999999999</v>
      </c>
      <c r="O18" s="57"/>
      <c r="P18" s="57"/>
      <c r="Q18" s="60"/>
      <c r="R18" s="29"/>
      <c r="S18" s="32"/>
      <c r="T18" s="35"/>
    </row>
    <row r="19" spans="1:38" s="22" customFormat="1" x14ac:dyDescent="0.2">
      <c r="A19" s="45"/>
      <c r="B19" s="49"/>
      <c r="C19" s="49"/>
      <c r="D19" s="52"/>
      <c r="E19" s="55"/>
      <c r="F19" s="55"/>
      <c r="G19" s="12" t="s">
        <v>46</v>
      </c>
      <c r="H19" s="12" t="s">
        <v>31</v>
      </c>
      <c r="I19" s="12">
        <v>42</v>
      </c>
      <c r="J19" s="13" t="s">
        <v>32</v>
      </c>
      <c r="K19" s="13">
        <v>111150</v>
      </c>
      <c r="L19" s="12">
        <v>1</v>
      </c>
      <c r="M19" s="14">
        <f t="shared" si="0"/>
        <v>111150</v>
      </c>
      <c r="N19" s="15">
        <f t="shared" si="1"/>
        <v>130045.49999999999</v>
      </c>
      <c r="O19" s="58"/>
      <c r="P19" s="58"/>
      <c r="Q19" s="61"/>
      <c r="R19" s="30"/>
      <c r="S19" s="33"/>
      <c r="T19" s="36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">
      <c r="A20" s="46"/>
      <c r="B20" s="37" t="s">
        <v>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9"/>
      <c r="T20" s="23"/>
    </row>
    <row r="22" spans="1:38" ht="15" x14ac:dyDescent="0.2">
      <c r="B22" s="40" t="s">
        <v>48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</sheetData>
  <mergeCells count="21">
    <mergeCell ref="A1:A6"/>
    <mergeCell ref="B1:T1"/>
    <mergeCell ref="B2:T2"/>
    <mergeCell ref="B3:T3"/>
    <mergeCell ref="B4:T4"/>
    <mergeCell ref="B5:T5"/>
    <mergeCell ref="A7:S7"/>
    <mergeCell ref="A8:A20"/>
    <mergeCell ref="B8:B19"/>
    <mergeCell ref="C8:C19"/>
    <mergeCell ref="D8:D19"/>
    <mergeCell ref="E8:E19"/>
    <mergeCell ref="F8:F19"/>
    <mergeCell ref="O8:O19"/>
    <mergeCell ref="P8:P19"/>
    <mergeCell ref="Q8:Q19"/>
    <mergeCell ref="R8:R19"/>
    <mergeCell ref="S8:S19"/>
    <mergeCell ref="T8:T19"/>
    <mergeCell ref="B20:S20"/>
    <mergeCell ref="B22:M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2023-02-05T10:31:17Z</dcterms:created>
  <dcterms:modified xsi:type="dcterms:W3CDTF">2023-02-12T09:29:45Z</dcterms:modified>
</cp:coreProperties>
</file>