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D:\אתר 2023\ועדת התקשרויות 2023\"/>
    </mc:Choice>
  </mc:AlternateContent>
  <xr:revisionPtr revIDLastSave="0" documentId="8_{87F53266-5976-485D-A939-E6998C630FD6}" xr6:coauthVersionLast="47" xr6:coauthVersionMax="47" xr10:uidLastSave="{00000000-0000-0000-0000-000000000000}"/>
  <bookViews>
    <workbookView xWindow="-120" yWindow="-120" windowWidth="29040" windowHeight="15840" xr2:uid="{5E08F27F-2235-4DA4-888D-7A966E6D06E3}"/>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0" i="1" l="1"/>
  <c r="N20" i="1" s="1"/>
  <c r="N19" i="1"/>
  <c r="M19" i="1"/>
  <c r="M18" i="1"/>
  <c r="N18" i="1" s="1"/>
  <c r="M17" i="1"/>
  <c r="N17" i="1" s="1"/>
  <c r="R17" i="1" s="1"/>
  <c r="M14" i="1"/>
  <c r="N14" i="1" s="1"/>
  <c r="R14" i="1" s="1"/>
  <c r="M11" i="1"/>
  <c r="N11" i="1" s="1"/>
  <c r="R11" i="1" s="1"/>
  <c r="M8" i="1"/>
  <c r="N8" i="1" s="1"/>
  <c r="R8" i="1" s="1"/>
</calcChain>
</file>

<file path=xl/sharedStrings.xml><?xml version="1.0" encoding="utf-8"?>
<sst xmlns="http://schemas.openxmlformats.org/spreadsheetml/2006/main" count="72" uniqueCount="55">
  <si>
    <t xml:space="preserve">הערות:  </t>
  </si>
  <si>
    <t>1. כל הנושאים אושרו ע"י היועמ"ש כפטורים ממכרז לפי תקנה 3(8) לתקנות העיריות (מכרזים) תשמ"ח- 1987</t>
  </si>
  <si>
    <t>2. בכל הנושאים הוועדה סבורה שאין עדיפות למכרז פומבי</t>
  </si>
  <si>
    <t>שם הפרויקט/העבודה</t>
  </si>
  <si>
    <t>המזמין</t>
  </si>
  <si>
    <t>סעיף תקציבי</t>
  </si>
  <si>
    <t>תחום התקשרות</t>
  </si>
  <si>
    <t xml:space="preserve">אגף המזמין </t>
  </si>
  <si>
    <t>שם המציע</t>
  </si>
  <si>
    <t>מאגר יועצים</t>
  </si>
  <si>
    <t>ציון סופי</t>
  </si>
  <si>
    <t>סוג יח' לחישוב שכ"ט</t>
  </si>
  <si>
    <t>מחיר ליח' שכ"ט</t>
  </si>
  <si>
    <t>כמות יח'</t>
  </si>
  <si>
    <t>סכום כולל לפני מע"מ (שדה מחושב- לא לגעת)</t>
  </si>
  <si>
    <t>סכום כולל בתוספת מע"מ (שדה מחושב- לא לגעת)</t>
  </si>
  <si>
    <t>החלטת ועדה</t>
  </si>
  <si>
    <t>הערות להחלטה</t>
  </si>
  <si>
    <t>אחוז הנחה מבוקש</t>
  </si>
  <si>
    <t>סה"כ שכ"ט מירבי מאושר להתקשרות  (כולל מע"מ)</t>
  </si>
  <si>
    <t>תאריך בקשה</t>
  </si>
  <si>
    <t>סטטוס טיפול</t>
  </si>
  <si>
    <t>הנדסה</t>
  </si>
  <si>
    <t>כן</t>
  </si>
  <si>
    <t>סכום לפרויקט</t>
  </si>
  <si>
    <t>הרינו מאשרים כי כל הנושאים מועלים מאושרים כפטורים ממכרז לפי תקנה 3(8) לתקנות העיריות (מכרזים) תשמ"ח-1987 וכי הועדה סבורה כי אין להם עדיפות למכרז פומבי</t>
  </si>
  <si>
    <t>יעוץ אגרונומי</t>
  </si>
  <si>
    <t>יעוץ הנדסי</t>
  </si>
  <si>
    <t>יעוץ תנועה</t>
  </si>
  <si>
    <t>אמי מתום</t>
  </si>
  <si>
    <t>סטאל</t>
  </si>
  <si>
    <t>יעוץ קרקע</t>
  </si>
  <si>
    <t>משתתפים: יובל בודניצקי - מנכ"ל העירייה, צחי בן אדרת- גזבר, צבי אפרת- ס/גזבר, עו"ד אלון בן זקן  - יועמ"ש  ,רחלי רם - רכזת הוועדה, מהנדסת העיר- עליזה זיידלר גרנות, מנהלים רלוונטים</t>
  </si>
  <si>
    <t>תב"ר שביל אופניים תל חי</t>
  </si>
  <si>
    <t>אחוז מהיקף הפרויקט</t>
  </si>
  <si>
    <t>סדר יום ועדת התקשרויות הנדסה מס' סבב מיילים 2023-18  תאריך:  30.3.2023</t>
  </si>
  <si>
    <t>החלטה מס'- 2023-18.1-01</t>
  </si>
  <si>
    <t>הגדלה - שביל אופניים תל חי -אגרונום</t>
  </si>
  <si>
    <t>שמעון גיטליץ - מנהל אגף תשתיות</t>
  </si>
  <si>
    <t>אור לי שפירא גוטמן</t>
  </si>
  <si>
    <t xml:space="preserve">הגדלה מס' 1 לחוזה 34/22   תכנון הרחוב עודכן עקב ביצוע דופן מזרחית ע"י אגף תפעול.  כמו כן הוחלט על השארת מיקום אבני השפה במקומם על מנת לא לגרוע חניות. במקור תוכננו עקירת מספר עצים.  כעת אין עקירת עצים.  נדרש עדכון תכנון </t>
  </si>
  <si>
    <t>החלטה מס'- 2023-18.1-02</t>
  </si>
  <si>
    <t>הגדלה - תכנון פיזי - שביל אופניים תל חי -</t>
  </si>
  <si>
    <t xml:space="preserve">הגדלה מס' 1 לחוזה 273/22 : תכנון הרחוב עודכן עקב ביצוע דופן מזרחית ע"י אגף תפעול.  נדרש עדכון תכנון     </t>
  </si>
  <si>
    <t>החלטה מס'- 2023-18.1-03</t>
  </si>
  <si>
    <t>הגדלה - תכנון תנועתי ופיזי - שביל אופניים רח' ת"א -יפו</t>
  </si>
  <si>
    <t>תב"ר שביל אופניים תל אביב יפו</t>
  </si>
  <si>
    <t>הגדלה מס' 1 לחוזה 34/19 תכנון הרחוב עודכן עקב העברת שטחים לכ"ס ושינוי תוואי השביל למעבר דרך בריכות המים.</t>
  </si>
  <si>
    <t>החלטה מס'- 2023.18-04</t>
  </si>
  <si>
    <t>פיתוח מתחם תמ"ל 1088 - קידוחי נסיון</t>
  </si>
  <si>
    <t>ליבנה</t>
  </si>
  <si>
    <t>גרשון אבני</t>
  </si>
  <si>
    <t>משה בר</t>
  </si>
  <si>
    <t>גולן באבו</t>
  </si>
  <si>
    <t xml:space="preserve">מבקש לאשר את חברת ליבנה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</si>
</sst>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quot;₪&quot;\ #,##0"/>
    <numFmt numFmtId="165" formatCode="&quot;₪&quot;\ #,##0.00"/>
  </numFmts>
  <fonts count="12" x14ac:knownFonts="1">
    <font>
      <sz val="11"/>
      <color theme="1"/>
      <name val="Arial"/>
      <family val="2"/>
      <charset val="177"/>
      <scheme val="minor"/>
    </font>
    <font>
      <sz val="11"/>
      <color theme="1"/>
      <name val="Arial"/>
      <family val="2"/>
      <charset val="177"/>
      <scheme val="minor"/>
    </font>
    <font>
      <sz val="11"/>
      <color rgb="FF9C0006"/>
      <name val="Arial"/>
      <family val="2"/>
      <charset val="177"/>
      <scheme val="minor"/>
    </font>
    <font>
      <b/>
      <sz val="16"/>
      <name val="Arial"/>
      <family val="2"/>
    </font>
    <font>
      <b/>
      <sz val="10"/>
      <name val="Arial"/>
      <family val="2"/>
    </font>
    <font>
      <b/>
      <sz val="12"/>
      <name val="Arial"/>
      <family val="2"/>
    </font>
    <font>
      <sz val="10"/>
      <name val="Arial"/>
      <family val="2"/>
    </font>
    <font>
      <sz val="10"/>
      <name val="Arial"/>
      <family val="2"/>
      <charset val="177"/>
      <scheme val="minor"/>
    </font>
    <font>
      <sz val="9"/>
      <name val="Arial"/>
      <family val="2"/>
      <charset val="177"/>
      <scheme val="minor"/>
    </font>
    <font>
      <sz val="12"/>
      <name val="Arial"/>
      <family val="2"/>
      <scheme val="minor"/>
    </font>
    <font>
      <sz val="10"/>
      <color theme="1"/>
      <name val="Arial"/>
      <family val="2"/>
      <scheme val="minor"/>
    </font>
    <font>
      <b/>
      <sz val="11"/>
      <color theme="1"/>
      <name val="Arial"/>
      <family val="2"/>
      <scheme val="minor"/>
    </font>
  </fonts>
  <fills count="8">
    <fill>
      <patternFill patternType="none"/>
    </fill>
    <fill>
      <patternFill patternType="gray125"/>
    </fill>
    <fill>
      <patternFill patternType="solid">
        <fgColor rgb="FFFFC7CE"/>
      </patternFill>
    </fill>
    <fill>
      <patternFill patternType="solid">
        <fgColor theme="0" tint="-0.14999847407452621"/>
        <bgColor indexed="64"/>
      </patternFill>
    </fill>
    <fill>
      <patternFill patternType="solid">
        <fgColor theme="5"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5"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2" fillId="2" borderId="0" applyNumberFormat="0" applyBorder="0" applyAlignment="0" applyProtection="0"/>
  </cellStyleXfs>
  <cellXfs count="66">
    <xf numFmtId="0" fontId="0" fillId="0" borderId="0" xfId="0"/>
    <xf numFmtId="0" fontId="5" fillId="0" borderId="1" xfId="0" applyFont="1" applyBorder="1" applyAlignment="1">
      <alignment horizontal="center" vertical="center" wrapText="1" readingOrder="2"/>
    </xf>
    <xf numFmtId="164" fontId="5" fillId="0" borderId="1" xfId="0" applyNumberFormat="1" applyFont="1" applyBorder="1" applyAlignment="1">
      <alignment horizontal="center" vertical="center" wrapText="1" readingOrder="2"/>
    </xf>
    <xf numFmtId="164" fontId="5" fillId="0" borderId="1" xfId="0" applyNumberFormat="1" applyFont="1" applyBorder="1" applyAlignment="1">
      <alignment vertical="center" wrapText="1" readingOrder="2"/>
    </xf>
    <xf numFmtId="164" fontId="5" fillId="0" borderId="1" xfId="0" applyNumberFormat="1" applyFont="1" applyBorder="1" applyAlignment="1">
      <alignment horizontal="right" vertical="center" wrapText="1" readingOrder="2"/>
    </xf>
    <xf numFmtId="0" fontId="4" fillId="0" borderId="1" xfId="0" applyFont="1" applyBorder="1" applyAlignment="1">
      <alignment horizontal="center" vertical="center" wrapText="1" readingOrder="2"/>
    </xf>
    <xf numFmtId="0" fontId="0" fillId="0" borderId="0" xfId="0" applyAlignment="1">
      <alignment wrapText="1"/>
    </xf>
    <xf numFmtId="165" fontId="6" fillId="0" borderId="1" xfId="0" applyNumberFormat="1" applyFont="1" applyBorder="1" applyAlignment="1">
      <alignment horizontal="center" vertical="center" wrapText="1" readingOrder="2"/>
    </xf>
    <xf numFmtId="3" fontId="6" fillId="0" borderId="1" xfId="0" applyNumberFormat="1" applyFont="1" applyBorder="1" applyAlignment="1">
      <alignment horizontal="center" vertical="center" wrapText="1" readingOrder="2"/>
    </xf>
    <xf numFmtId="165" fontId="8" fillId="0" borderId="1" xfId="2" applyNumberFormat="1" applyFont="1" applyFill="1" applyBorder="1" applyAlignment="1">
      <alignment horizontal="center" vertical="center" wrapText="1" readingOrder="2"/>
    </xf>
    <xf numFmtId="165" fontId="7" fillId="0" borderId="1" xfId="2" applyNumberFormat="1" applyFont="1" applyFill="1" applyBorder="1" applyAlignment="1">
      <alignment horizontal="center" vertical="center" wrapText="1" readingOrder="2"/>
    </xf>
    <xf numFmtId="0" fontId="6" fillId="0" borderId="1" xfId="0" applyFont="1" applyBorder="1" applyAlignment="1">
      <alignment horizontal="center" vertical="center" wrapText="1" readingOrder="2"/>
    </xf>
    <xf numFmtId="0" fontId="9" fillId="0" borderId="0" xfId="0" applyFont="1" applyAlignment="1">
      <alignment readingOrder="2"/>
    </xf>
    <xf numFmtId="0" fontId="9" fillId="0" borderId="0" xfId="0" applyFont="1"/>
    <xf numFmtId="0" fontId="0" fillId="0" borderId="0" xfId="0" applyAlignment="1">
      <alignment readingOrder="2"/>
    </xf>
    <xf numFmtId="164" fontId="0" fillId="0" borderId="0" xfId="0" applyNumberFormat="1" applyAlignment="1">
      <alignment readingOrder="2"/>
    </xf>
    <xf numFmtId="165" fontId="7" fillId="5" borderId="1" xfId="2" applyNumberFormat="1" applyFont="1" applyFill="1" applyBorder="1" applyAlignment="1">
      <alignment horizontal="center" vertical="center" wrapText="1" readingOrder="2"/>
    </xf>
    <xf numFmtId="1" fontId="6" fillId="0" borderId="1" xfId="0" applyNumberFormat="1" applyFont="1" applyBorder="1" applyAlignment="1">
      <alignment horizontal="center" vertical="center" wrapText="1" readingOrder="2"/>
    </xf>
    <xf numFmtId="0" fontId="6" fillId="5" borderId="2" xfId="0" applyFont="1" applyFill="1" applyBorder="1" applyAlignment="1">
      <alignment horizontal="center" vertical="center" wrapText="1" readingOrder="2"/>
    </xf>
    <xf numFmtId="0" fontId="6" fillId="5" borderId="2" xfId="1" applyNumberFormat="1" applyFont="1" applyFill="1" applyBorder="1" applyAlignment="1">
      <alignment horizontal="center" vertical="center" wrapText="1" readingOrder="2"/>
    </xf>
    <xf numFmtId="3" fontId="6" fillId="5" borderId="2" xfId="0" applyNumberFormat="1" applyFont="1" applyFill="1" applyBorder="1" applyAlignment="1">
      <alignment horizontal="center" vertical="center" wrapText="1" readingOrder="2"/>
    </xf>
    <xf numFmtId="0" fontId="4" fillId="5" borderId="1" xfId="0" applyFont="1" applyFill="1" applyBorder="1" applyAlignment="1">
      <alignment horizontal="center" vertical="center" wrapText="1" readingOrder="2"/>
    </xf>
    <xf numFmtId="0" fontId="9" fillId="5" borderId="2" xfId="0" applyFont="1" applyFill="1" applyBorder="1" applyAlignment="1">
      <alignment horizontal="center" readingOrder="2"/>
    </xf>
    <xf numFmtId="165" fontId="7" fillId="6" borderId="1" xfId="2" applyNumberFormat="1" applyFont="1" applyFill="1" applyBorder="1" applyAlignment="1">
      <alignment horizontal="center" vertical="center" wrapText="1" readingOrder="2"/>
    </xf>
    <xf numFmtId="0" fontId="6" fillId="6" borderId="1" xfId="0" applyFont="1" applyFill="1" applyBorder="1" applyAlignment="1">
      <alignment horizontal="center" vertical="center" wrapText="1" readingOrder="2"/>
    </xf>
    <xf numFmtId="165" fontId="6" fillId="6" borderId="1" xfId="0" applyNumberFormat="1" applyFont="1" applyFill="1" applyBorder="1" applyAlignment="1">
      <alignment horizontal="center" vertical="center" wrapText="1" readingOrder="2"/>
    </xf>
    <xf numFmtId="1" fontId="7" fillId="6" borderId="1" xfId="2" applyNumberFormat="1" applyFont="1" applyFill="1" applyBorder="1" applyAlignment="1">
      <alignment horizontal="center" vertical="center" wrapText="1" readingOrder="2"/>
    </xf>
    <xf numFmtId="165" fontId="8" fillId="6" borderId="1" xfId="2" applyNumberFormat="1" applyFont="1" applyFill="1" applyBorder="1" applyAlignment="1">
      <alignment horizontal="center" vertical="center" wrapText="1" readingOrder="2"/>
    </xf>
    <xf numFmtId="165" fontId="5" fillId="7" borderId="2" xfId="0" applyNumberFormat="1" applyFont="1" applyFill="1" applyBorder="1" applyAlignment="1">
      <alignment horizontal="center" vertical="center" wrapText="1" readingOrder="2"/>
    </xf>
    <xf numFmtId="14" fontId="10" fillId="5" borderId="2" xfId="0" applyNumberFormat="1" applyFont="1" applyFill="1" applyBorder="1" applyAlignment="1">
      <alignment horizontal="center" vertical="center" wrapText="1" readingOrder="2"/>
    </xf>
    <xf numFmtId="0" fontId="0" fillId="5" borderId="2" xfId="0" applyFill="1" applyBorder="1" applyAlignment="1">
      <alignment horizontal="center"/>
    </xf>
    <xf numFmtId="0" fontId="11" fillId="0" borderId="0" xfId="0" applyFont="1" applyAlignment="1">
      <alignment horizontal="right"/>
    </xf>
    <xf numFmtId="0" fontId="4" fillId="0" borderId="4" xfId="0" applyFont="1" applyBorder="1" applyAlignment="1">
      <alignment horizontal="right" vertical="center" wrapText="1" readingOrder="2"/>
    </xf>
    <xf numFmtId="0" fontId="4" fillId="0" borderId="5" xfId="0" applyFont="1" applyBorder="1" applyAlignment="1">
      <alignment horizontal="right" vertical="center" wrapText="1" readingOrder="2"/>
    </xf>
    <xf numFmtId="0" fontId="4" fillId="0" borderId="6" xfId="0" applyFont="1" applyBorder="1" applyAlignment="1">
      <alignment horizontal="right" vertical="center" wrapText="1" readingOrder="2"/>
    </xf>
    <xf numFmtId="0" fontId="5" fillId="0" borderId="1" xfId="0" applyFont="1" applyBorder="1" applyAlignment="1">
      <alignment horizontal="center" vertical="center" readingOrder="2"/>
    </xf>
    <xf numFmtId="0" fontId="6" fillId="0" borderId="2" xfId="0" applyFont="1" applyBorder="1" applyAlignment="1">
      <alignment horizontal="center" vertical="center" wrapText="1" readingOrder="2"/>
    </xf>
    <xf numFmtId="0" fontId="6" fillId="0" borderId="3" xfId="0" applyFont="1" applyBorder="1" applyAlignment="1">
      <alignment horizontal="center" vertical="center" wrapText="1" readingOrder="2"/>
    </xf>
    <xf numFmtId="0" fontId="6" fillId="0" borderId="2" xfId="1" applyNumberFormat="1" applyFont="1" applyFill="1" applyBorder="1" applyAlignment="1">
      <alignment horizontal="center" vertical="center" wrapText="1" readingOrder="2"/>
    </xf>
    <xf numFmtId="0" fontId="6" fillId="0" borderId="3" xfId="1" applyNumberFormat="1" applyFont="1" applyFill="1" applyBorder="1" applyAlignment="1">
      <alignment horizontal="center" vertical="center" wrapText="1" readingOrder="2"/>
    </xf>
    <xf numFmtId="3" fontId="6" fillId="0" borderId="2" xfId="0" applyNumberFormat="1" applyFont="1" applyBorder="1" applyAlignment="1">
      <alignment horizontal="center" vertical="center" wrapText="1" readingOrder="2"/>
    </xf>
    <xf numFmtId="3" fontId="6" fillId="0" borderId="3" xfId="0" applyNumberFormat="1" applyFont="1" applyBorder="1" applyAlignment="1">
      <alignment horizontal="center" vertical="center" wrapText="1" readingOrder="2"/>
    </xf>
    <xf numFmtId="0" fontId="4" fillId="5" borderId="4" xfId="0" applyFont="1" applyFill="1" applyBorder="1" applyAlignment="1">
      <alignment horizontal="right" vertical="center" wrapText="1" readingOrder="2"/>
    </xf>
    <xf numFmtId="0" fontId="4" fillId="5" borderId="5" xfId="0" applyFont="1" applyFill="1" applyBorder="1" applyAlignment="1">
      <alignment horizontal="right" vertical="center" wrapText="1" readingOrder="2"/>
    </xf>
    <xf numFmtId="0" fontId="4" fillId="5" borderId="6" xfId="0" applyFont="1" applyFill="1" applyBorder="1" applyAlignment="1">
      <alignment horizontal="right" vertical="center" wrapText="1" readingOrder="2"/>
    </xf>
    <xf numFmtId="0" fontId="4" fillId="0" borderId="1" xfId="0" applyFont="1" applyBorder="1" applyAlignment="1">
      <alignment horizontal="center" vertical="center" wrapText="1" readingOrder="2"/>
    </xf>
    <xf numFmtId="0" fontId="9" fillId="0" borderId="2" xfId="0" applyFont="1" applyBorder="1" applyAlignment="1">
      <alignment horizontal="center" readingOrder="2"/>
    </xf>
    <xf numFmtId="0" fontId="9" fillId="0" borderId="3" xfId="0" applyFont="1" applyBorder="1" applyAlignment="1">
      <alignment horizontal="center" readingOrder="2"/>
    </xf>
    <xf numFmtId="165" fontId="5" fillId="4" borderId="2" xfId="0" applyNumberFormat="1" applyFont="1" applyFill="1" applyBorder="1" applyAlignment="1">
      <alignment horizontal="center" vertical="center" wrapText="1" readingOrder="2"/>
    </xf>
    <xf numFmtId="165" fontId="5" fillId="4" borderId="3" xfId="0" applyNumberFormat="1" applyFont="1" applyFill="1" applyBorder="1" applyAlignment="1">
      <alignment horizontal="center" vertical="center" wrapText="1" readingOrder="2"/>
    </xf>
    <xf numFmtId="14" fontId="10" fillId="0" borderId="2" xfId="0" applyNumberFormat="1" applyFont="1" applyBorder="1" applyAlignment="1">
      <alignment horizontal="center" vertical="center" wrapText="1" readingOrder="2"/>
    </xf>
    <xf numFmtId="0" fontId="10" fillId="0" borderId="3" xfId="0" applyFont="1" applyBorder="1" applyAlignment="1">
      <alignment horizontal="center" vertical="center" wrapText="1" readingOrder="2"/>
    </xf>
    <xf numFmtId="0" fontId="0" fillId="0" borderId="2" xfId="0" applyBorder="1" applyAlignment="1">
      <alignment horizontal="center"/>
    </xf>
    <xf numFmtId="0" fontId="0" fillId="0" borderId="3" xfId="0" applyBorder="1" applyAlignment="1">
      <alignment horizontal="center"/>
    </xf>
    <xf numFmtId="49" fontId="5" fillId="5" borderId="4" xfId="0" applyNumberFormat="1" applyFont="1" applyFill="1" applyBorder="1" applyAlignment="1">
      <alignment horizontal="center" vertical="center" readingOrder="2"/>
    </xf>
    <xf numFmtId="49" fontId="5" fillId="5" borderId="5" xfId="0" applyNumberFormat="1" applyFont="1" applyFill="1" applyBorder="1" applyAlignment="1">
      <alignment horizontal="center" vertical="center" readingOrder="2"/>
    </xf>
    <xf numFmtId="49" fontId="5" fillId="5" borderId="6" xfId="0" applyNumberFormat="1" applyFont="1" applyFill="1" applyBorder="1" applyAlignment="1">
      <alignment horizontal="center" vertical="center" readingOrder="2"/>
    </xf>
    <xf numFmtId="0" fontId="5" fillId="5" borderId="1" xfId="0" applyFont="1" applyFill="1" applyBorder="1" applyAlignment="1">
      <alignment horizontal="center" vertical="center" readingOrder="2"/>
    </xf>
    <xf numFmtId="49" fontId="5" fillId="0" borderId="4" xfId="0" applyNumberFormat="1" applyFont="1" applyBorder="1" applyAlignment="1">
      <alignment horizontal="center" vertical="center" readingOrder="2"/>
    </xf>
    <xf numFmtId="49" fontId="5" fillId="0" borderId="5" xfId="0" applyNumberFormat="1" applyFont="1" applyBorder="1" applyAlignment="1">
      <alignment horizontal="center" vertical="center" readingOrder="2"/>
    </xf>
    <xf numFmtId="49" fontId="5" fillId="0" borderId="6" xfId="0" applyNumberFormat="1" applyFont="1" applyBorder="1" applyAlignment="1">
      <alignment horizontal="center" vertical="center" readingOrder="2"/>
    </xf>
    <xf numFmtId="0" fontId="0" fillId="0" borderId="1" xfId="0" applyBorder="1" applyAlignment="1">
      <alignment horizontal="center" readingOrder="2"/>
    </xf>
    <xf numFmtId="0" fontId="3" fillId="3" borderId="1" xfId="0" applyFont="1" applyFill="1" applyBorder="1" applyAlignment="1">
      <alignment horizontal="center" vertical="center" readingOrder="2"/>
    </xf>
    <xf numFmtId="0" fontId="4" fillId="3" borderId="1" xfId="0" applyFont="1" applyFill="1" applyBorder="1" applyAlignment="1">
      <alignment horizontal="right" vertical="center" wrapText="1" readingOrder="2"/>
    </xf>
    <xf numFmtId="0" fontId="5" fillId="0" borderId="1" xfId="0" applyFont="1" applyBorder="1" applyAlignment="1">
      <alignment horizontal="right" vertical="center" readingOrder="2"/>
    </xf>
    <xf numFmtId="0" fontId="4" fillId="0" borderId="1" xfId="0" applyFont="1" applyBorder="1" applyAlignment="1">
      <alignment horizontal="right" vertical="center" readingOrder="2"/>
    </xf>
  </cellXfs>
  <cellStyles count="3">
    <cellStyle name="Comma" xfId="1" builtinId="3"/>
    <cellStyle name="Normal" xfId="0" builtinId="0"/>
    <cellStyle name="רע" xfId="2" builtin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904AA-DAEC-4EE6-9EA0-DC9F2006024D}">
  <dimension ref="A1:T23"/>
  <sheetViews>
    <sheetView rightToLeft="1" tabSelected="1" workbookViewId="0">
      <selection sqref="A1:A6"/>
    </sheetView>
  </sheetViews>
  <sheetFormatPr defaultColWidth="8.75" defaultRowHeight="15" x14ac:dyDescent="0.2"/>
  <cols>
    <col min="1" max="1" width="4.25" customWidth="1"/>
    <col min="2" max="2" width="27.625" customWidth="1"/>
    <col min="3" max="3" width="16" customWidth="1"/>
    <col min="4" max="4" width="19.25" customWidth="1"/>
    <col min="5" max="5" width="11.25" customWidth="1"/>
    <col min="7" max="7" width="11" customWidth="1"/>
    <col min="8" max="8" width="9.875" customWidth="1"/>
    <col min="9" max="9" width="7.75" customWidth="1"/>
    <col min="10" max="10" width="10.25" bestFit="1" customWidth="1"/>
    <col min="11" max="11" width="19.625" customWidth="1"/>
    <col min="12" max="12" width="17.625" customWidth="1"/>
    <col min="13" max="13" width="14.25" style="14" customWidth="1"/>
    <col min="14" max="14" width="13.625" style="15" bestFit="1" customWidth="1"/>
    <col min="15" max="15" width="13.875" customWidth="1"/>
    <col min="16" max="16" width="22.5" style="12" customWidth="1"/>
    <col min="17" max="17" width="12.75" style="12" customWidth="1"/>
    <col min="18" max="19" width="15" style="12" customWidth="1"/>
    <col min="20" max="20" width="10.875" style="13" customWidth="1"/>
  </cols>
  <sheetData>
    <row r="1" spans="1:20" ht="20.25" x14ac:dyDescent="0.2">
      <c r="A1" s="61"/>
      <c r="B1" s="62" t="s">
        <v>35</v>
      </c>
      <c r="C1" s="62"/>
      <c r="D1" s="62"/>
      <c r="E1" s="62"/>
      <c r="F1" s="62"/>
      <c r="G1" s="62"/>
      <c r="H1" s="62"/>
      <c r="I1" s="62"/>
      <c r="J1" s="62"/>
      <c r="K1" s="62"/>
      <c r="L1" s="62"/>
      <c r="M1" s="62"/>
      <c r="N1" s="62"/>
      <c r="O1" s="62"/>
      <c r="P1" s="62"/>
      <c r="Q1" s="62"/>
      <c r="R1" s="62"/>
      <c r="S1" s="62"/>
      <c r="T1" s="62"/>
    </row>
    <row r="2" spans="1:20" ht="14.25" x14ac:dyDescent="0.2">
      <c r="A2" s="61"/>
      <c r="B2" s="63" t="s">
        <v>32</v>
      </c>
      <c r="C2" s="63"/>
      <c r="D2" s="63"/>
      <c r="E2" s="63"/>
      <c r="F2" s="63"/>
      <c r="G2" s="63"/>
      <c r="H2" s="63"/>
      <c r="I2" s="63"/>
      <c r="J2" s="63"/>
      <c r="K2" s="63"/>
      <c r="L2" s="63"/>
      <c r="M2" s="63"/>
      <c r="N2" s="63"/>
      <c r="O2" s="63"/>
      <c r="P2" s="63"/>
      <c r="Q2" s="63"/>
      <c r="R2" s="63"/>
      <c r="S2" s="63"/>
      <c r="T2" s="63"/>
    </row>
    <row r="3" spans="1:20" ht="15.75" x14ac:dyDescent="0.2">
      <c r="A3" s="61"/>
      <c r="B3" s="64" t="s">
        <v>0</v>
      </c>
      <c r="C3" s="64"/>
      <c r="D3" s="64"/>
      <c r="E3" s="64"/>
      <c r="F3" s="64"/>
      <c r="G3" s="64"/>
      <c r="H3" s="64"/>
      <c r="I3" s="64"/>
      <c r="J3" s="64"/>
      <c r="K3" s="64"/>
      <c r="L3" s="64"/>
      <c r="M3" s="64"/>
      <c r="N3" s="64"/>
      <c r="O3" s="64"/>
      <c r="P3" s="64"/>
      <c r="Q3" s="64"/>
      <c r="R3" s="64"/>
      <c r="S3" s="64"/>
      <c r="T3" s="64"/>
    </row>
    <row r="4" spans="1:20" ht="14.25" x14ac:dyDescent="0.2">
      <c r="A4" s="61"/>
      <c r="B4" s="65" t="s">
        <v>1</v>
      </c>
      <c r="C4" s="65"/>
      <c r="D4" s="65"/>
      <c r="E4" s="65"/>
      <c r="F4" s="65"/>
      <c r="G4" s="65"/>
      <c r="H4" s="65"/>
      <c r="I4" s="65"/>
      <c r="J4" s="65"/>
      <c r="K4" s="65"/>
      <c r="L4" s="65"/>
      <c r="M4" s="65"/>
      <c r="N4" s="65"/>
      <c r="O4" s="65"/>
      <c r="P4" s="65"/>
      <c r="Q4" s="65"/>
      <c r="R4" s="65"/>
      <c r="S4" s="65"/>
      <c r="T4" s="65"/>
    </row>
    <row r="5" spans="1:20" ht="14.25" x14ac:dyDescent="0.2">
      <c r="A5" s="61"/>
      <c r="B5" s="65" t="s">
        <v>2</v>
      </c>
      <c r="C5" s="65"/>
      <c r="D5" s="65"/>
      <c r="E5" s="65"/>
      <c r="F5" s="65"/>
      <c r="G5" s="65"/>
      <c r="H5" s="65"/>
      <c r="I5" s="65"/>
      <c r="J5" s="65"/>
      <c r="K5" s="65"/>
      <c r="L5" s="65"/>
      <c r="M5" s="65"/>
      <c r="N5" s="65"/>
      <c r="O5" s="65"/>
      <c r="P5" s="65"/>
      <c r="Q5" s="65"/>
      <c r="R5" s="65"/>
      <c r="S5" s="65"/>
      <c r="T5" s="65"/>
    </row>
    <row r="6" spans="1:20" s="6" customFormat="1" ht="63" x14ac:dyDescent="0.2">
      <c r="A6" s="61"/>
      <c r="B6" s="1" t="s">
        <v>3</v>
      </c>
      <c r="C6" s="1" t="s">
        <v>4</v>
      </c>
      <c r="D6" s="1" t="s">
        <v>5</v>
      </c>
      <c r="E6" s="1" t="s">
        <v>6</v>
      </c>
      <c r="F6" s="1" t="s">
        <v>7</v>
      </c>
      <c r="G6" s="1" t="s">
        <v>8</v>
      </c>
      <c r="H6" s="1" t="s">
        <v>9</v>
      </c>
      <c r="I6" s="1" t="s">
        <v>10</v>
      </c>
      <c r="J6" s="1" t="s">
        <v>11</v>
      </c>
      <c r="K6" s="1" t="s">
        <v>12</v>
      </c>
      <c r="L6" s="2" t="s">
        <v>13</v>
      </c>
      <c r="M6" s="3" t="s">
        <v>14</v>
      </c>
      <c r="N6" s="4" t="s">
        <v>15</v>
      </c>
      <c r="O6" s="1" t="s">
        <v>16</v>
      </c>
      <c r="P6" s="1" t="s">
        <v>17</v>
      </c>
      <c r="Q6" s="1" t="s">
        <v>18</v>
      </c>
      <c r="R6" s="5" t="s">
        <v>19</v>
      </c>
      <c r="S6" s="5" t="s">
        <v>20</v>
      </c>
      <c r="T6" s="1" t="s">
        <v>21</v>
      </c>
    </row>
    <row r="7" spans="1:20" ht="15.75" x14ac:dyDescent="0.2">
      <c r="A7" s="54" t="s">
        <v>36</v>
      </c>
      <c r="B7" s="55"/>
      <c r="C7" s="55"/>
      <c r="D7" s="55"/>
      <c r="E7" s="55"/>
      <c r="F7" s="55"/>
      <c r="G7" s="55"/>
      <c r="H7" s="55"/>
      <c r="I7" s="55"/>
      <c r="J7" s="55"/>
      <c r="K7" s="55"/>
      <c r="L7" s="55"/>
      <c r="M7" s="55"/>
      <c r="N7" s="55"/>
      <c r="O7" s="55"/>
      <c r="P7" s="55"/>
      <c r="Q7" s="55"/>
      <c r="R7" s="55"/>
      <c r="S7" s="55"/>
      <c r="T7" s="56"/>
    </row>
    <row r="8" spans="1:20" ht="25.5" x14ac:dyDescent="0.2">
      <c r="A8" s="57">
        <v>1</v>
      </c>
      <c r="B8" s="18" t="s">
        <v>37</v>
      </c>
      <c r="C8" s="18" t="s">
        <v>38</v>
      </c>
      <c r="D8" s="19"/>
      <c r="E8" s="20" t="s">
        <v>26</v>
      </c>
      <c r="F8" s="20" t="s">
        <v>22</v>
      </c>
      <c r="G8" s="23" t="s">
        <v>39</v>
      </c>
      <c r="H8" s="23" t="s">
        <v>23</v>
      </c>
      <c r="I8" s="24">
        <v>100</v>
      </c>
      <c r="J8" s="23" t="s">
        <v>34</v>
      </c>
      <c r="K8" s="25">
        <v>5500</v>
      </c>
      <c r="L8" s="26">
        <v>1</v>
      </c>
      <c r="M8" s="27">
        <f>L8*K8</f>
        <v>5500</v>
      </c>
      <c r="N8" s="23">
        <f>M8*117/100</f>
        <v>6435</v>
      </c>
      <c r="O8" s="21"/>
      <c r="P8" s="21"/>
      <c r="Q8" s="22"/>
      <c r="R8" s="28">
        <f>N8*(100-Q8)/100</f>
        <v>6435</v>
      </c>
      <c r="S8" s="29">
        <v>44985</v>
      </c>
      <c r="T8" s="30"/>
    </row>
    <row r="9" spans="1:20" ht="14.25" x14ac:dyDescent="0.2">
      <c r="A9" s="57"/>
      <c r="B9" s="42" t="s">
        <v>40</v>
      </c>
      <c r="C9" s="43"/>
      <c r="D9" s="43"/>
      <c r="E9" s="43"/>
      <c r="F9" s="43"/>
      <c r="G9" s="43"/>
      <c r="H9" s="43"/>
      <c r="I9" s="43"/>
      <c r="J9" s="43"/>
      <c r="K9" s="43"/>
      <c r="L9" s="43"/>
      <c r="M9" s="43"/>
      <c r="N9" s="43"/>
      <c r="O9" s="43"/>
      <c r="P9" s="43"/>
      <c r="Q9" s="43"/>
      <c r="R9" s="43"/>
      <c r="S9" s="43"/>
      <c r="T9" s="44"/>
    </row>
    <row r="10" spans="1:20" ht="15.75" x14ac:dyDescent="0.2">
      <c r="A10" s="54" t="s">
        <v>41</v>
      </c>
      <c r="B10" s="55"/>
      <c r="C10" s="55"/>
      <c r="D10" s="55"/>
      <c r="E10" s="55"/>
      <c r="F10" s="55"/>
      <c r="G10" s="55"/>
      <c r="H10" s="55"/>
      <c r="I10" s="55"/>
      <c r="J10" s="55"/>
      <c r="K10" s="55"/>
      <c r="L10" s="55"/>
      <c r="M10" s="55"/>
      <c r="N10" s="55"/>
      <c r="O10" s="55"/>
      <c r="P10" s="55"/>
      <c r="Q10" s="55"/>
      <c r="R10" s="55"/>
      <c r="S10" s="55"/>
      <c r="T10" s="56"/>
    </row>
    <row r="11" spans="1:20" ht="25.5" x14ac:dyDescent="0.2">
      <c r="A11" s="57">
        <v>2</v>
      </c>
      <c r="B11" s="18" t="s">
        <v>42</v>
      </c>
      <c r="C11" s="18" t="s">
        <v>38</v>
      </c>
      <c r="D11" s="19" t="s">
        <v>33</v>
      </c>
      <c r="E11" s="20" t="s">
        <v>27</v>
      </c>
      <c r="F11" s="20" t="s">
        <v>22</v>
      </c>
      <c r="G11" s="23" t="s">
        <v>30</v>
      </c>
      <c r="H11" s="23" t="s">
        <v>23</v>
      </c>
      <c r="I11" s="24">
        <v>100</v>
      </c>
      <c r="J11" s="23" t="s">
        <v>24</v>
      </c>
      <c r="K11" s="25">
        <v>20000</v>
      </c>
      <c r="L11" s="26">
        <v>1</v>
      </c>
      <c r="M11" s="27">
        <f>L11*K11</f>
        <v>20000</v>
      </c>
      <c r="N11" s="23">
        <f>M11*117/100</f>
        <v>23400</v>
      </c>
      <c r="O11" s="21"/>
      <c r="P11" s="21"/>
      <c r="Q11" s="22"/>
      <c r="R11" s="28">
        <f>N11*(100-Q11)/100</f>
        <v>23400</v>
      </c>
      <c r="S11" s="29">
        <v>44979</v>
      </c>
      <c r="T11" s="30"/>
    </row>
    <row r="12" spans="1:20" ht="14.25" x14ac:dyDescent="0.2">
      <c r="A12" s="57"/>
      <c r="B12" s="42" t="s">
        <v>43</v>
      </c>
      <c r="C12" s="43"/>
      <c r="D12" s="43"/>
      <c r="E12" s="43"/>
      <c r="F12" s="43"/>
      <c r="G12" s="43"/>
      <c r="H12" s="43"/>
      <c r="I12" s="43"/>
      <c r="J12" s="43"/>
      <c r="K12" s="43"/>
      <c r="L12" s="43"/>
      <c r="M12" s="43"/>
      <c r="N12" s="43"/>
      <c r="O12" s="43"/>
      <c r="P12" s="43"/>
      <c r="Q12" s="43"/>
      <c r="R12" s="43"/>
      <c r="S12" s="43"/>
      <c r="T12" s="44"/>
    </row>
    <row r="13" spans="1:20" ht="15.75" x14ac:dyDescent="0.2">
      <c r="A13" s="54" t="s">
        <v>44</v>
      </c>
      <c r="B13" s="55"/>
      <c r="C13" s="55"/>
      <c r="D13" s="55"/>
      <c r="E13" s="55"/>
      <c r="F13" s="55"/>
      <c r="G13" s="55"/>
      <c r="H13" s="55"/>
      <c r="I13" s="55"/>
      <c r="J13" s="55"/>
      <c r="K13" s="55"/>
      <c r="L13" s="55"/>
      <c r="M13" s="55"/>
      <c r="N13" s="55"/>
      <c r="O13" s="55"/>
      <c r="P13" s="55"/>
      <c r="Q13" s="55"/>
      <c r="R13" s="55"/>
      <c r="S13" s="55"/>
      <c r="T13" s="56"/>
    </row>
    <row r="14" spans="1:20" ht="25.5" x14ac:dyDescent="0.2">
      <c r="A14" s="57">
        <v>3</v>
      </c>
      <c r="B14" s="18" t="s">
        <v>45</v>
      </c>
      <c r="C14" s="18" t="s">
        <v>38</v>
      </c>
      <c r="D14" s="19" t="s">
        <v>46</v>
      </c>
      <c r="E14" s="20" t="s">
        <v>28</v>
      </c>
      <c r="F14" s="20" t="s">
        <v>22</v>
      </c>
      <c r="G14" s="23" t="s">
        <v>29</v>
      </c>
      <c r="H14" s="26" t="s">
        <v>23</v>
      </c>
      <c r="I14" s="24">
        <v>100</v>
      </c>
      <c r="J14" s="23" t="s">
        <v>24</v>
      </c>
      <c r="K14" s="25">
        <v>36108</v>
      </c>
      <c r="L14" s="26">
        <v>1</v>
      </c>
      <c r="M14" s="27">
        <f>L14*K14</f>
        <v>36108</v>
      </c>
      <c r="N14" s="23">
        <f>M14*117/100</f>
        <v>42246.36</v>
      </c>
      <c r="O14" s="21"/>
      <c r="P14" s="21"/>
      <c r="Q14" s="22"/>
      <c r="R14" s="28">
        <f>N14*(100-Q14)/100</f>
        <v>42246.36</v>
      </c>
      <c r="S14" s="29">
        <v>44983</v>
      </c>
      <c r="T14" s="30"/>
    </row>
    <row r="15" spans="1:20" ht="14.25" x14ac:dyDescent="0.2">
      <c r="A15" s="57"/>
      <c r="B15" s="42" t="s">
        <v>47</v>
      </c>
      <c r="C15" s="43"/>
      <c r="D15" s="43"/>
      <c r="E15" s="43"/>
      <c r="F15" s="43"/>
      <c r="G15" s="43"/>
      <c r="H15" s="43"/>
      <c r="I15" s="43"/>
      <c r="J15" s="43"/>
      <c r="K15" s="43"/>
      <c r="L15" s="43"/>
      <c r="M15" s="43"/>
      <c r="N15" s="43"/>
      <c r="O15" s="43"/>
      <c r="P15" s="43"/>
      <c r="Q15" s="43"/>
      <c r="R15" s="43"/>
      <c r="S15" s="43"/>
      <c r="T15" s="44"/>
    </row>
    <row r="16" spans="1:20" ht="15.75" x14ac:dyDescent="0.2">
      <c r="A16" s="58" t="s">
        <v>48</v>
      </c>
      <c r="B16" s="59"/>
      <c r="C16" s="59"/>
      <c r="D16" s="59"/>
      <c r="E16" s="59"/>
      <c r="F16" s="59"/>
      <c r="G16" s="59"/>
      <c r="H16" s="59"/>
      <c r="I16" s="59"/>
      <c r="J16" s="59"/>
      <c r="K16" s="59"/>
      <c r="L16" s="59"/>
      <c r="M16" s="59"/>
      <c r="N16" s="59"/>
      <c r="O16" s="59"/>
      <c r="P16" s="59"/>
      <c r="Q16" s="59"/>
      <c r="R16" s="59"/>
      <c r="S16" s="59"/>
      <c r="T16" s="60"/>
    </row>
    <row r="17" spans="1:20" ht="14.25" x14ac:dyDescent="0.2">
      <c r="A17" s="35">
        <v>4</v>
      </c>
      <c r="B17" s="36" t="s">
        <v>49</v>
      </c>
      <c r="C17" s="36" t="s">
        <v>38</v>
      </c>
      <c r="D17" s="38"/>
      <c r="E17" s="40" t="s">
        <v>31</v>
      </c>
      <c r="F17" s="40" t="s">
        <v>22</v>
      </c>
      <c r="G17" s="23" t="s">
        <v>50</v>
      </c>
      <c r="H17" s="23" t="s">
        <v>23</v>
      </c>
      <c r="I17" s="24">
        <v>100</v>
      </c>
      <c r="J17" s="23" t="s">
        <v>24</v>
      </c>
      <c r="K17" s="25">
        <v>87900</v>
      </c>
      <c r="L17" s="26">
        <v>1</v>
      </c>
      <c r="M17" s="27">
        <f>L17*K17</f>
        <v>87900</v>
      </c>
      <c r="N17" s="23">
        <f>M17*117/100</f>
        <v>102843</v>
      </c>
      <c r="O17" s="45"/>
      <c r="P17" s="45"/>
      <c r="Q17" s="46"/>
      <c r="R17" s="48">
        <f>N17*(100-Q17)/100</f>
        <v>102843</v>
      </c>
      <c r="S17" s="50">
        <v>45008</v>
      </c>
      <c r="T17" s="52"/>
    </row>
    <row r="18" spans="1:20" ht="14.25" x14ac:dyDescent="0.2">
      <c r="A18" s="35"/>
      <c r="B18" s="37"/>
      <c r="C18" s="37"/>
      <c r="D18" s="39"/>
      <c r="E18" s="41"/>
      <c r="F18" s="41"/>
      <c r="G18" s="11" t="s">
        <v>51</v>
      </c>
      <c r="H18" s="11" t="s">
        <v>23</v>
      </c>
      <c r="I18" s="8">
        <v>97</v>
      </c>
      <c r="J18" s="16" t="s">
        <v>24</v>
      </c>
      <c r="K18" s="10">
        <v>91900</v>
      </c>
      <c r="L18" s="17">
        <v>1</v>
      </c>
      <c r="M18" s="9">
        <f>L18*K18</f>
        <v>91900</v>
      </c>
      <c r="N18" s="7">
        <f>M18*117/100</f>
        <v>107523</v>
      </c>
      <c r="O18" s="45"/>
      <c r="P18" s="45"/>
      <c r="Q18" s="47"/>
      <c r="R18" s="49"/>
      <c r="S18" s="51"/>
      <c r="T18" s="53"/>
    </row>
    <row r="19" spans="1:20" ht="14.25" x14ac:dyDescent="0.2">
      <c r="A19" s="35"/>
      <c r="B19" s="37"/>
      <c r="C19" s="37"/>
      <c r="D19" s="39"/>
      <c r="E19" s="41"/>
      <c r="F19" s="41"/>
      <c r="G19" s="11" t="s">
        <v>52</v>
      </c>
      <c r="H19" s="11" t="s">
        <v>23</v>
      </c>
      <c r="I19" s="8">
        <v>74</v>
      </c>
      <c r="J19" s="16" t="s">
        <v>24</v>
      </c>
      <c r="K19" s="10">
        <v>139800</v>
      </c>
      <c r="L19" s="17">
        <v>1</v>
      </c>
      <c r="M19" s="9">
        <f>L19*K19</f>
        <v>139800</v>
      </c>
      <c r="N19" s="7">
        <f>M19*117/100</f>
        <v>163566</v>
      </c>
      <c r="O19" s="45"/>
      <c r="P19" s="45"/>
      <c r="Q19" s="47"/>
      <c r="R19" s="49"/>
      <c r="S19" s="51"/>
      <c r="T19" s="53"/>
    </row>
    <row r="20" spans="1:20" ht="14.25" x14ac:dyDescent="0.2">
      <c r="A20" s="35"/>
      <c r="B20" s="37"/>
      <c r="C20" s="37"/>
      <c r="D20" s="39"/>
      <c r="E20" s="41"/>
      <c r="F20" s="41"/>
      <c r="G20" s="11" t="s">
        <v>53</v>
      </c>
      <c r="H20" s="11" t="s">
        <v>23</v>
      </c>
      <c r="I20" s="8">
        <v>72</v>
      </c>
      <c r="J20" s="16" t="s">
        <v>24</v>
      </c>
      <c r="K20" s="10">
        <v>148000</v>
      </c>
      <c r="L20" s="17">
        <v>1</v>
      </c>
      <c r="M20" s="9">
        <f>L20*K20</f>
        <v>148000</v>
      </c>
      <c r="N20" s="7">
        <f>M20*117/100</f>
        <v>173160</v>
      </c>
      <c r="O20" s="45"/>
      <c r="P20" s="45"/>
      <c r="Q20" s="47"/>
      <c r="R20" s="49"/>
      <c r="S20" s="51"/>
      <c r="T20" s="53"/>
    </row>
    <row r="21" spans="1:20" ht="14.25" x14ac:dyDescent="0.2">
      <c r="A21" s="35"/>
      <c r="B21" s="32" t="s">
        <v>54</v>
      </c>
      <c r="C21" s="33"/>
      <c r="D21" s="33"/>
      <c r="E21" s="33"/>
      <c r="F21" s="33"/>
      <c r="G21" s="33"/>
      <c r="H21" s="33"/>
      <c r="I21" s="33"/>
      <c r="J21" s="33"/>
      <c r="K21" s="33"/>
      <c r="L21" s="33"/>
      <c r="M21" s="33"/>
      <c r="N21" s="33"/>
      <c r="O21" s="33"/>
      <c r="P21" s="33"/>
      <c r="Q21" s="33"/>
      <c r="R21" s="33"/>
      <c r="S21" s="33"/>
      <c r="T21" s="34"/>
    </row>
    <row r="23" spans="1:20" ht="15.75" x14ac:dyDescent="0.25">
      <c r="B23" s="31" t="s">
        <v>25</v>
      </c>
      <c r="C23" s="31"/>
      <c r="D23" s="31"/>
      <c r="E23" s="31"/>
      <c r="F23" s="31"/>
      <c r="G23" s="31"/>
      <c r="H23" s="31"/>
      <c r="I23" s="31"/>
      <c r="J23" s="31"/>
      <c r="K23" s="31"/>
      <c r="L23" s="31"/>
      <c r="M23" s="31"/>
      <c r="N23" s="31"/>
      <c r="O23" s="31"/>
      <c r="P23" s="31"/>
    </row>
  </sheetData>
  <mergeCells count="30">
    <mergeCell ref="A7:T7"/>
    <mergeCell ref="A8:A9"/>
    <mergeCell ref="B9:T9"/>
    <mergeCell ref="A1:A6"/>
    <mergeCell ref="B1:T1"/>
    <mergeCell ref="B2:T2"/>
    <mergeCell ref="B3:T3"/>
    <mergeCell ref="B4:T4"/>
    <mergeCell ref="B5:T5"/>
    <mergeCell ref="A10:T10"/>
    <mergeCell ref="A11:A12"/>
    <mergeCell ref="A13:T13"/>
    <mergeCell ref="A14:A15"/>
    <mergeCell ref="B15:T15"/>
    <mergeCell ref="B12:T12"/>
    <mergeCell ref="O17:O20"/>
    <mergeCell ref="P17:P20"/>
    <mergeCell ref="Q17:Q20"/>
    <mergeCell ref="R17:R20"/>
    <mergeCell ref="S17:S20"/>
    <mergeCell ref="T17:T20"/>
    <mergeCell ref="A16:T16"/>
    <mergeCell ref="B23:P23"/>
    <mergeCell ref="B21:T21"/>
    <mergeCell ref="A17:A21"/>
    <mergeCell ref="B17:B20"/>
    <mergeCell ref="C17:C20"/>
    <mergeCell ref="D17:D20"/>
    <mergeCell ref="E17:E20"/>
    <mergeCell ref="F17:F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רחלי רם</dc:creator>
  <cp:lastModifiedBy>ksuser</cp:lastModifiedBy>
  <dcterms:created xsi:type="dcterms:W3CDTF">2023-05-09T09:28:44Z</dcterms:created>
  <dcterms:modified xsi:type="dcterms:W3CDTF">2023-05-09T11:44:52Z</dcterms:modified>
</cp:coreProperties>
</file>