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F1AAFB9A-9732-46BA-97CB-547275E668DC}" xr6:coauthVersionLast="47" xr6:coauthVersionMax="47" xr10:uidLastSave="{00000000-0000-0000-0000-000000000000}"/>
  <bookViews>
    <workbookView xWindow="-120" yWindow="-120" windowWidth="29040" windowHeight="15840" xr2:uid="{CF58EBFA-1050-4046-9F7C-B00B5FBD32C0}"/>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1" l="1"/>
  <c r="R19" i="1" s="1"/>
  <c r="M19" i="1"/>
  <c r="M16" i="1"/>
  <c r="N16" i="1" s="1"/>
  <c r="M15" i="1"/>
  <c r="N15" i="1" s="1"/>
  <c r="N14" i="1"/>
  <c r="M14" i="1"/>
  <c r="M13" i="1"/>
  <c r="N13" i="1" s="1"/>
  <c r="R13" i="1" s="1"/>
  <c r="M10" i="1"/>
  <c r="N10" i="1" s="1"/>
  <c r="N9" i="1"/>
  <c r="M9" i="1"/>
  <c r="M8" i="1"/>
  <c r="N8" i="1" s="1"/>
  <c r="R8" i="1" s="1"/>
</calcChain>
</file>

<file path=xl/sharedStrings.xml><?xml version="1.0" encoding="utf-8"?>
<sst xmlns="http://schemas.openxmlformats.org/spreadsheetml/2006/main" count="74" uniqueCount="55">
  <si>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</si>
  <si>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</si>
  <si>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</si>
  <si>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</si>
  <si>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</si>
  <si>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</si>
  <si>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</si>
  <si>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</si>
  <si>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</si>
  <si>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</si>
  <si>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</si>
  <si>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</si>
  <si>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</si>
  <si>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</si>
  <si>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</si>
  <si>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</si>
  <si>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</si>
  <si>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</si>
  <si>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</si>
  <si>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</si>
  <si>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</si>
  <si>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</si>
  <si>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אושרה ההצעה לפי סעיף 3.20 לנוהל התקשרויות</t>
  </si>
  <si>
    <t>סכום קבוע</t>
  </si>
  <si>
    <t>הרינו מאשרים כי כל הנושאים מועלים מאושרים כפטורים ממכרז לפי תקנה 3(8) לתקנות העיריות (מכרזים) תשמ"ח-1987 וכי הועדה סבורה כי אין להם עדיפות למכרז פומבי</t>
  </si>
  <si>
    <t>מיכאל זלדין - מנהל אגף מבני ציבור וסגן מהנדסת העיר</t>
  </si>
  <si>
    <t>הנדסה</t>
  </si>
  <si>
    <t>כן</t>
  </si>
  <si>
    <t>אושרה ההצעה עם הציון המשוקלל הגבוה ביותר</t>
  </si>
  <si>
    <t>אושר בפה אחד</t>
  </si>
  <si>
    <t>סדר יום  ועדת התקשרויות מס' 2023-27.1 הנדסה     תאריך : 1.6.2023</t>
  </si>
  <si>
    <t>משתתפים: יובל בודניצקי - מנכ"ל העירייה, צחי בן אדרת-גזבר/צבי אפרת- ס.גזבר, עו"ד אלון בן זקן-יועמ"ש/עו"ד ענת סמסונוב - לשכה משפטית, רחלי רם - רכזת הוועדה, מהנדסת העיר- עליזה זיידלר גרנות, מנהלים רלוונטים</t>
  </si>
  <si>
    <t>החלטה מס'  2023-27.1-1</t>
  </si>
  <si>
    <t>שיפוץ בית ספר בר אילן</t>
  </si>
  <si>
    <t>יעוץ אדריכלי</t>
  </si>
  <si>
    <t>מירון לוי אדריכלים</t>
  </si>
  <si>
    <t>שירי פרץ אדריכלים</t>
  </si>
  <si>
    <t>בועז יגוז'ינסקי, ארי צבי סגל אדר'</t>
  </si>
  <si>
    <t>נשלחו ל- 5 משרדים התקבלו 3 הצעות .בהמשך לסיור בבית ספר בבר אילן ובהמשך להחלטת ההנהלה להכניס עבודות שיפוץ לתכנית עבודה בקיץ הקרוב (שדרוג חזיתות, הוספת שירותים, שדרוג אמפי פנימי וקירוי מעבר בחצר) נוצר צורך דחוף בלהפעיל אדריכל על מנת להספיק לתכנן עד הקיץ הקרוב</t>
  </si>
  <si>
    <t>החלטה מס'  2023-27.1-2</t>
  </si>
  <si>
    <t>פיתוח מתחם תקומה - יעוץ אגרונומי</t>
  </si>
  <si>
    <t>שמעון גיטליץ - מנהל אגף תשתיות</t>
  </si>
  <si>
    <t>יעוץ אגרונומי</t>
  </si>
  <si>
    <t>פתילת המדבר</t>
  </si>
  <si>
    <t>סכום לפרויקט</t>
  </si>
  <si>
    <t>אביב - (בעבר היה שבתאי גונן עצים)</t>
  </si>
  <si>
    <t xml:space="preserve">גדעון הרטמן חב' השקיה אקולוגית </t>
  </si>
  <si>
    <t>אמיתי לביא ייעוף אגרונומי</t>
  </si>
  <si>
    <t>נשלחו פניות ל-4 יועצים . נדרש  אגרנום לפיתוח תכנית מתחם תקומה.</t>
  </si>
  <si>
    <t>החלטה מס'  2023-27.1-3</t>
  </si>
  <si>
    <t>סט פרטים סטנדרטיים - גרפיקאי</t>
  </si>
  <si>
    <t>תבר כבישים ושצ"פים</t>
  </si>
  <si>
    <t>יעוץ לכתיבת הנחיות
מרחביות</t>
  </si>
  <si>
    <t>אולך תול</t>
  </si>
  <si>
    <t>בוועדת התקשרויות 2023-16.1 מתאריך 20.4.2023 אושר גרפיקאי בסמן  - טננבאום לביצוע הפרטים הסטנדרטיים, בסכום של 72,000 ₪ + מע"מ.  קבלנו כעת הצעה על סכום של 64,000 ₪ מאולך תול.  מבקש לאשר את אולך תול במקום בסמן - טננבאום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</si>
</sst>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3"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b/>
      <sz val="11"/>
      <color theme="1"/>
      <name val="Arial"/>
      <family val="2"/>
      <scheme val="minor"/>
    </font>
    <font>
      <sz val="12"/>
      <name val="Arial"/>
      <family val="2"/>
      <scheme val="minor"/>
    </font>
    <font>
      <sz val="11"/>
      <color theme="1"/>
      <name val="Arial"/>
      <family val="2"/>
      <scheme val="minor"/>
    </font>
    <font>
      <b/>
      <sz val="11"/>
      <name val="Arial"/>
      <family val="2"/>
    </font>
    <font>
      <sz val="10"/>
      <name val="Arial"/>
      <family val="2"/>
    </font>
    <font>
      <sz val="11"/>
      <name val="Arial"/>
      <family val="2"/>
    </font>
    <font>
      <sz val="11"/>
      <name val="Arial"/>
      <family val="2"/>
      <scheme val="minor"/>
    </font>
  </fonts>
  <fills count="8">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99">
    <xf numFmtId="0" fontId="0" fillId="0" borderId="0" xfId="0"/>
    <xf numFmtId="0" fontId="7" fillId="0" borderId="0" xfId="0" applyFont="1" applyAlignment="1">
      <alignment readingOrder="2"/>
    </xf>
    <xf numFmtId="0" fontId="7" fillId="0" borderId="0" xfId="0" applyFont="1"/>
    <xf numFmtId="0" fontId="8" fillId="0" borderId="0" xfId="0" applyFont="1"/>
    <xf numFmtId="0" fontId="9" fillId="0" borderId="1" xfId="0" applyFont="1" applyBorder="1" applyAlignment="1">
      <alignment horizontal="center" vertical="center" wrapText="1" readingOrder="2"/>
    </xf>
    <xf numFmtId="164" fontId="9" fillId="0" borderId="1" xfId="0" applyNumberFormat="1" applyFont="1" applyBorder="1" applyAlignment="1">
      <alignment horizontal="center" vertical="center" wrapText="1" readingOrder="2"/>
    </xf>
    <xf numFmtId="164" fontId="9" fillId="0" borderId="1" xfId="0" applyNumberFormat="1" applyFont="1" applyBorder="1" applyAlignment="1">
      <alignment vertical="center" wrapText="1" readingOrder="2"/>
    </xf>
    <xf numFmtId="164" fontId="9" fillId="0" borderId="1" xfId="0" applyNumberFormat="1" applyFont="1" applyBorder="1" applyAlignment="1">
      <alignment horizontal="right" vertical="center" wrapText="1" readingOrder="2"/>
    </xf>
    <xf numFmtId="0" fontId="8" fillId="0" borderId="0" xfId="0" applyFont="1" applyAlignment="1">
      <alignment wrapText="1"/>
    </xf>
    <xf numFmtId="165" fontId="12" fillId="4" borderId="1" xfId="2" applyNumberFormat="1" applyFont="1" applyFill="1" applyBorder="1" applyAlignment="1">
      <alignment horizontal="center" vertical="top" wrapText="1" readingOrder="2"/>
    </xf>
    <xf numFmtId="1" fontId="12" fillId="4" borderId="1" xfId="2" applyNumberFormat="1" applyFont="1" applyFill="1" applyBorder="1" applyAlignment="1">
      <alignment horizontal="center" vertical="top" wrapText="1" readingOrder="2"/>
    </xf>
    <xf numFmtId="1" fontId="11" fillId="4" borderId="1" xfId="0" applyNumberFormat="1" applyFont="1" applyFill="1" applyBorder="1" applyAlignment="1">
      <alignment horizontal="center" vertical="top" wrapText="1" readingOrder="2"/>
    </xf>
    <xf numFmtId="0" fontId="12" fillId="4" borderId="1" xfId="2" applyNumberFormat="1" applyFont="1" applyFill="1" applyBorder="1" applyAlignment="1">
      <alignment horizontal="center" vertical="top" wrapText="1" readingOrder="2"/>
    </xf>
    <xf numFmtId="0" fontId="11" fillId="7" borderId="1" xfId="0" applyFont="1" applyFill="1" applyBorder="1" applyAlignment="1">
      <alignment horizontal="right" vertical="top" wrapText="1" readingOrder="2"/>
    </xf>
    <xf numFmtId="0" fontId="12" fillId="0" borderId="1" xfId="2" applyFont="1" applyFill="1" applyBorder="1" applyAlignment="1">
      <alignment horizontal="center" vertical="top" wrapText="1" readingOrder="2"/>
    </xf>
    <xf numFmtId="3" fontId="12" fillId="0" borderId="1" xfId="2" applyNumberFormat="1" applyFont="1" applyFill="1" applyBorder="1" applyAlignment="1">
      <alignment horizontal="center" vertical="top" wrapText="1" readingOrder="2"/>
    </xf>
    <xf numFmtId="165" fontId="12" fillId="0" borderId="1" xfId="2" applyNumberFormat="1" applyFont="1" applyFill="1" applyBorder="1" applyAlignment="1">
      <alignment horizontal="center" vertical="top" wrapText="1" readingOrder="2"/>
    </xf>
    <xf numFmtId="3" fontId="11" fillId="0" borderId="1" xfId="0" applyNumberFormat="1" applyFont="1" applyBorder="1" applyAlignment="1">
      <alignment horizontal="center" vertical="top" wrapText="1" readingOrder="2"/>
    </xf>
    <xf numFmtId="0" fontId="11" fillId="0" borderId="1" xfId="0" applyFont="1" applyBorder="1" applyAlignment="1">
      <alignment horizontal="center" vertical="top" wrapText="1" readingOrder="2"/>
    </xf>
    <xf numFmtId="0" fontId="5" fillId="0" borderId="6" xfId="0" applyFont="1" applyBorder="1" applyAlignment="1">
      <alignment horizontal="center" vertical="center" readingOrder="2"/>
    </xf>
    <xf numFmtId="0" fontId="8" fillId="0" borderId="0" xfId="0" applyFont="1" applyAlignment="1">
      <alignment vertical="center"/>
    </xf>
    <xf numFmtId="0" fontId="8" fillId="0" borderId="0" xfId="0" applyFont="1" applyAlignment="1">
      <alignment readingOrder="2"/>
    </xf>
    <xf numFmtId="164" fontId="8" fillId="0" borderId="0" xfId="0" applyNumberFormat="1" applyFont="1" applyAlignment="1">
      <alignment readingOrder="2"/>
    </xf>
    <xf numFmtId="0" fontId="12" fillId="0" borderId="0" xfId="0" applyFont="1" applyAlignment="1">
      <alignment readingOrder="2"/>
    </xf>
    <xf numFmtId="0" fontId="12" fillId="0" borderId="0" xfId="0" applyFont="1" applyAlignment="1">
      <alignment vertical="center"/>
    </xf>
    <xf numFmtId="0" fontId="0" fillId="0" borderId="5" xfId="0" applyBorder="1" applyAlignment="1">
      <alignment horizontal="center"/>
    </xf>
    <xf numFmtId="165" fontId="12" fillId="4" borderId="11" xfId="2" applyNumberFormat="1" applyFont="1" applyFill="1" applyBorder="1" applyAlignment="1">
      <alignment horizontal="center" vertical="center" wrapText="1" readingOrder="2"/>
    </xf>
    <xf numFmtId="0" fontId="11" fillId="4" borderId="11" xfId="0" applyFont="1" applyFill="1" applyBorder="1" applyAlignment="1">
      <alignment horizontal="center" vertical="center" wrapText="1" readingOrder="2"/>
    </xf>
    <xf numFmtId="0" fontId="12" fillId="4" borderId="11" xfId="2" applyNumberFormat="1" applyFont="1" applyFill="1" applyBorder="1" applyAlignment="1">
      <alignment horizontal="center" vertical="center" wrapText="1" readingOrder="2"/>
    </xf>
    <xf numFmtId="165" fontId="12" fillId="0" borderId="1" xfId="2" applyNumberFormat="1" applyFont="1" applyFill="1" applyBorder="1" applyAlignment="1">
      <alignment horizontal="center" vertical="center" wrapText="1" readingOrder="2"/>
    </xf>
    <xf numFmtId="0" fontId="11" fillId="0" borderId="1" xfId="0" applyFont="1" applyBorder="1" applyAlignment="1">
      <alignment horizontal="center" vertical="center" wrapText="1" readingOrder="2"/>
    </xf>
    <xf numFmtId="3" fontId="11" fillId="0" borderId="1" xfId="0" applyNumberFormat="1" applyFont="1" applyBorder="1" applyAlignment="1">
      <alignment horizontal="center" vertical="center" wrapText="1" readingOrder="2"/>
    </xf>
    <xf numFmtId="0" fontId="11" fillId="7" borderId="1" xfId="0" applyFont="1" applyFill="1" applyBorder="1" applyAlignment="1">
      <alignment horizontal="right" vertical="center" wrapText="1" readingOrder="2"/>
    </xf>
    <xf numFmtId="0" fontId="12" fillId="0" borderId="1" xfId="2" applyFont="1" applyFill="1" applyBorder="1" applyAlignment="1">
      <alignment horizontal="center" vertical="center" wrapText="1" readingOrder="2"/>
    </xf>
    <xf numFmtId="3" fontId="12" fillId="0" borderId="1" xfId="2" applyNumberFormat="1" applyFont="1" applyFill="1" applyBorder="1" applyAlignment="1">
      <alignment horizontal="center" vertical="center" wrapText="1" readingOrder="2"/>
    </xf>
    <xf numFmtId="165" fontId="11" fillId="7" borderId="1" xfId="0" applyNumberFormat="1" applyFont="1" applyFill="1" applyBorder="1" applyAlignment="1">
      <alignment horizontal="center" vertical="center" wrapText="1" readingOrder="1"/>
    </xf>
    <xf numFmtId="0" fontId="10" fillId="0" borderId="1" xfId="0" applyFont="1" applyBorder="1" applyAlignment="1">
      <alignment horizontal="center" vertical="center" wrapText="1" readingOrder="2"/>
    </xf>
    <xf numFmtId="0" fontId="11" fillId="0" borderId="1" xfId="1" applyNumberFormat="1" applyFont="1" applyFill="1" applyBorder="1" applyAlignment="1">
      <alignment horizontal="right" vertical="top" wrapText="1" readingOrder="2"/>
    </xf>
    <xf numFmtId="0" fontId="9" fillId="0" borderId="1" xfId="0" applyFont="1" applyBorder="1" applyAlignment="1">
      <alignment horizontal="right" vertical="top" wrapText="1" readingOrder="2"/>
    </xf>
    <xf numFmtId="0" fontId="12" fillId="0" borderId="1" xfId="0" applyFont="1" applyBorder="1" applyAlignment="1">
      <alignment horizontal="right" vertical="top" readingOrder="2"/>
    </xf>
    <xf numFmtId="165" fontId="9" fillId="5" borderId="1" xfId="0" applyNumberFormat="1" applyFont="1" applyFill="1" applyBorder="1" applyAlignment="1">
      <alignment horizontal="center" vertical="top" wrapText="1" readingOrder="2"/>
    </xf>
    <xf numFmtId="14" fontId="8" fillId="0" borderId="1" xfId="0" applyNumberFormat="1" applyFont="1" applyBorder="1" applyAlignment="1">
      <alignment horizontal="right" vertical="top" wrapText="1" readingOrder="2"/>
    </xf>
    <xf numFmtId="0" fontId="8" fillId="0" borderId="7" xfId="0" applyFont="1" applyBorder="1" applyAlignment="1">
      <alignment horizontal="right" vertical="top"/>
    </xf>
    <xf numFmtId="165" fontId="11" fillId="7" borderId="1" xfId="0" applyNumberFormat="1" applyFont="1" applyFill="1" applyBorder="1" applyAlignment="1">
      <alignment horizontal="center" vertical="top" wrapText="1" readingOrder="1"/>
    </xf>
    <xf numFmtId="3" fontId="11" fillId="0" borderId="1" xfId="0" applyNumberFormat="1" applyFont="1" applyBorder="1" applyAlignment="1">
      <alignment horizontal="right" vertical="top" wrapText="1" readingOrder="2"/>
    </xf>
    <xf numFmtId="0" fontId="11" fillId="4" borderId="1" xfId="0" applyFont="1" applyFill="1" applyBorder="1" applyAlignment="1">
      <alignment horizontal="center" vertical="top" wrapText="1" readingOrder="2"/>
    </xf>
    <xf numFmtId="0" fontId="12" fillId="0" borderId="0" xfId="0" applyFont="1" applyAlignment="1">
      <alignment horizontal="center" vertical="center" readingOrder="2"/>
    </xf>
    <xf numFmtId="49" fontId="5" fillId="6" borderId="6" xfId="0" applyNumberFormat="1" applyFont="1" applyFill="1" applyBorder="1" applyAlignment="1">
      <alignment horizontal="center" vertical="center" readingOrder="2"/>
    </xf>
    <xf numFmtId="49" fontId="5" fillId="6" borderId="1" xfId="0" applyNumberFormat="1" applyFont="1" applyFill="1" applyBorder="1" applyAlignment="1">
      <alignment horizontal="center" vertical="center" readingOrder="2"/>
    </xf>
    <xf numFmtId="49" fontId="5" fillId="6" borderId="7" xfId="0" applyNumberFormat="1" applyFont="1" applyFill="1" applyBorder="1" applyAlignment="1">
      <alignment horizontal="center" vertical="center" readingOrder="2"/>
    </xf>
    <xf numFmtId="0" fontId="5" fillId="0" borderId="6" xfId="0" applyFont="1" applyBorder="1" applyAlignment="1">
      <alignment horizontal="center" vertical="center" readingOrder="2"/>
    </xf>
    <xf numFmtId="0" fontId="4" fillId="0" borderId="1" xfId="0" applyFont="1" applyBorder="1" applyAlignment="1">
      <alignment horizontal="right" vertical="center" wrapText="1" readingOrder="2"/>
    </xf>
    <xf numFmtId="0" fontId="4" fillId="0" borderId="7" xfId="0" applyFont="1" applyBorder="1" applyAlignment="1">
      <alignment horizontal="right" vertical="center" wrapText="1" readingOrder="2"/>
    </xf>
    <xf numFmtId="0" fontId="6" fillId="0" borderId="0" xfId="0" applyFont="1" applyAlignment="1">
      <alignment horizontal="right"/>
    </xf>
    <xf numFmtId="0" fontId="9" fillId="0" borderId="1" xfId="0" applyFont="1" applyBorder="1" applyAlignment="1">
      <alignment horizontal="center" vertical="center" wrapText="1" readingOrder="2"/>
    </xf>
    <xf numFmtId="0" fontId="12" fillId="0" borderId="1" xfId="0" applyFont="1" applyBorder="1" applyAlignment="1">
      <alignment horizontal="right" vertical="top" readingOrder="2"/>
    </xf>
    <xf numFmtId="165" fontId="9" fillId="5" borderId="1" xfId="0" applyNumberFormat="1" applyFont="1" applyFill="1" applyBorder="1" applyAlignment="1">
      <alignment horizontal="center" vertical="top" wrapText="1" readingOrder="2"/>
    </xf>
    <xf numFmtId="14" fontId="8" fillId="0" borderId="1" xfId="0" applyNumberFormat="1" applyFont="1" applyBorder="1" applyAlignment="1">
      <alignment horizontal="right" vertical="top" wrapText="1" readingOrder="2"/>
    </xf>
    <xf numFmtId="0" fontId="8" fillId="0" borderId="1" xfId="0" applyFont="1" applyBorder="1" applyAlignment="1">
      <alignment horizontal="right" vertical="top" wrapText="1" readingOrder="2"/>
    </xf>
    <xf numFmtId="0" fontId="8" fillId="0" borderId="7" xfId="0" applyFont="1" applyBorder="1" applyAlignment="1">
      <alignment horizontal="right" vertical="top"/>
    </xf>
    <xf numFmtId="14" fontId="8" fillId="0" borderId="11" xfId="0" applyNumberFormat="1" applyFont="1" applyBorder="1" applyAlignment="1">
      <alignment horizontal="center" vertical="center" wrapText="1" readingOrder="2"/>
    </xf>
    <xf numFmtId="0" fontId="8" fillId="0" borderId="1" xfId="0" applyFont="1" applyBorder="1" applyAlignment="1">
      <alignment horizontal="center" vertical="center" wrapText="1" readingOrder="2"/>
    </xf>
    <xf numFmtId="0" fontId="0" fillId="0" borderId="13" xfId="0" applyBorder="1" applyAlignment="1">
      <alignment horizontal="center"/>
    </xf>
    <xf numFmtId="0" fontId="0" fillId="0" borderId="7" xfId="0" applyBorder="1" applyAlignment="1">
      <alignment horizontal="center"/>
    </xf>
    <xf numFmtId="0" fontId="9" fillId="0" borderId="1" xfId="0" applyFont="1" applyBorder="1" applyAlignment="1">
      <alignment horizontal="right" vertical="center" wrapText="1" readingOrder="2"/>
    </xf>
    <xf numFmtId="0" fontId="9" fillId="0" borderId="7" xfId="0" applyFont="1" applyBorder="1" applyAlignment="1">
      <alignment horizontal="right" vertical="center" wrapText="1" readingOrder="2"/>
    </xf>
    <xf numFmtId="0" fontId="10" fillId="0" borderId="1" xfId="0" applyFont="1" applyBorder="1" applyAlignment="1">
      <alignment horizontal="center" vertical="center" wrapText="1" readingOrder="2"/>
    </xf>
    <xf numFmtId="0" fontId="11" fillId="0" borderId="1" xfId="0" applyFont="1" applyBorder="1" applyAlignment="1">
      <alignment horizontal="right" vertical="center" wrapText="1" readingOrder="2"/>
    </xf>
    <xf numFmtId="0" fontId="11" fillId="0" borderId="1" xfId="1" applyNumberFormat="1" applyFont="1" applyFill="1" applyBorder="1" applyAlignment="1">
      <alignment horizontal="right" vertical="top" wrapText="1" readingOrder="2"/>
    </xf>
    <xf numFmtId="3" fontId="11" fillId="0" borderId="1" xfId="0" applyNumberFormat="1" applyFont="1" applyBorder="1" applyAlignment="1">
      <alignment horizontal="center" vertical="top" wrapText="1" readingOrder="2"/>
    </xf>
    <xf numFmtId="0" fontId="9" fillId="0" borderId="1" xfId="0" applyFont="1" applyBorder="1" applyAlignment="1">
      <alignment horizontal="right" vertical="top" wrapText="1" readingOrder="2"/>
    </xf>
    <xf numFmtId="3" fontId="11" fillId="0" borderId="11" xfId="0" applyNumberFormat="1" applyFont="1" applyBorder="1" applyAlignment="1">
      <alignment horizontal="center" vertical="center" wrapText="1" readingOrder="2"/>
    </xf>
    <xf numFmtId="3" fontId="11" fillId="0" borderId="1" xfId="0" applyNumberFormat="1" applyFont="1" applyBorder="1" applyAlignment="1">
      <alignment horizontal="center" vertical="center" wrapText="1" readingOrder="2"/>
    </xf>
    <xf numFmtId="0" fontId="9" fillId="0" borderId="11" xfId="0" applyFont="1" applyBorder="1" applyAlignment="1">
      <alignment horizontal="center" vertical="center" wrapText="1" readingOrder="2"/>
    </xf>
    <xf numFmtId="0" fontId="12" fillId="0" borderId="11" xfId="0" applyFont="1" applyBorder="1" applyAlignment="1">
      <alignment horizontal="center" readingOrder="2"/>
    </xf>
    <xf numFmtId="0" fontId="12" fillId="0" borderId="1" xfId="0" applyFont="1" applyBorder="1" applyAlignment="1">
      <alignment horizontal="center" readingOrder="2"/>
    </xf>
    <xf numFmtId="165" fontId="9" fillId="5" borderId="12" xfId="0" applyNumberFormat="1" applyFont="1" applyFill="1" applyBorder="1" applyAlignment="1">
      <alignment horizontal="center" vertical="center" wrapText="1" readingOrder="2"/>
    </xf>
    <xf numFmtId="165" fontId="9" fillId="5" borderId="8" xfId="0" applyNumberFormat="1" applyFont="1" applyFill="1" applyBorder="1" applyAlignment="1">
      <alignment horizontal="center" vertical="center" wrapText="1" readingOrder="2"/>
    </xf>
    <xf numFmtId="165" fontId="9" fillId="5" borderId="9" xfId="0" applyNumberFormat="1" applyFont="1" applyFill="1" applyBorder="1" applyAlignment="1">
      <alignment horizontal="center" vertical="center" wrapText="1" readingOrder="2"/>
    </xf>
    <xf numFmtId="0" fontId="5" fillId="0" borderId="10" xfId="0" applyFont="1" applyBorder="1" applyAlignment="1">
      <alignment horizontal="center" vertical="center" readingOrder="2"/>
    </xf>
    <xf numFmtId="0" fontId="11" fillId="0" borderId="11" xfId="0" applyFont="1" applyBorder="1" applyAlignment="1">
      <alignment horizontal="center" vertical="center" wrapText="1" readingOrder="2"/>
    </xf>
    <xf numFmtId="0" fontId="11" fillId="0" borderId="1" xfId="0" applyFont="1" applyBorder="1" applyAlignment="1">
      <alignment horizontal="center" vertical="center" wrapText="1" readingOrder="2"/>
    </xf>
    <xf numFmtId="0" fontId="11" fillId="0" borderId="12" xfId="0" applyFont="1" applyBorder="1" applyAlignment="1">
      <alignment horizontal="center" vertical="center" wrapText="1" readingOrder="2"/>
    </xf>
    <xf numFmtId="0" fontId="11" fillId="0" borderId="8" xfId="0" applyFont="1" applyBorder="1" applyAlignment="1">
      <alignment horizontal="center" vertical="center" wrapText="1" readingOrder="2"/>
    </xf>
    <xf numFmtId="0" fontId="11" fillId="0" borderId="9" xfId="0" applyFont="1" applyBorder="1" applyAlignment="1">
      <alignment horizontal="center" vertical="center" wrapText="1" readingOrder="2"/>
    </xf>
    <xf numFmtId="0" fontId="11" fillId="0" borderId="12" xfId="1" applyNumberFormat="1" applyFont="1" applyFill="1" applyBorder="1" applyAlignment="1">
      <alignment horizontal="center" vertical="center" wrapText="1" readingOrder="2"/>
    </xf>
    <xf numFmtId="0" fontId="11" fillId="0" borderId="8" xfId="1" applyNumberFormat="1" applyFont="1" applyFill="1" applyBorder="1" applyAlignment="1">
      <alignment horizontal="center" vertical="center" wrapText="1" readingOrder="2"/>
    </xf>
    <xf numFmtId="0" fontId="11" fillId="0" borderId="9" xfId="1" applyNumberFormat="1" applyFont="1" applyFill="1" applyBorder="1" applyAlignment="1">
      <alignment horizontal="center" vertical="center" wrapText="1" readingOrder="2"/>
    </xf>
    <xf numFmtId="49" fontId="5" fillId="6" borderId="5" xfId="0" applyNumberFormat="1" applyFont="1" applyFill="1" applyBorder="1" applyAlignment="1">
      <alignment horizontal="center" vertical="center" readingOrder="2"/>
    </xf>
    <xf numFmtId="0" fontId="8" fillId="0" borderId="1" xfId="0" applyFont="1" applyBorder="1" applyAlignment="1">
      <alignment horizontal="center" vertical="center" readingOrder="2"/>
    </xf>
    <xf numFmtId="0" fontId="3" fillId="3" borderId="2" xfId="0" applyFont="1" applyFill="1" applyBorder="1" applyAlignment="1">
      <alignment horizontal="center" vertical="center" readingOrder="2"/>
    </xf>
    <xf numFmtId="0" fontId="3" fillId="3" borderId="3" xfId="0" applyFont="1" applyFill="1" applyBorder="1" applyAlignment="1">
      <alignment horizontal="center" vertical="center" readingOrder="2"/>
    </xf>
    <xf numFmtId="0" fontId="3" fillId="3" borderId="4" xfId="0" applyFont="1" applyFill="1" applyBorder="1" applyAlignment="1">
      <alignment horizontal="center" vertical="center" readingOrder="2"/>
    </xf>
    <xf numFmtId="0" fontId="9" fillId="3" borderId="2" xfId="0" applyFont="1" applyFill="1" applyBorder="1" applyAlignment="1">
      <alignment horizontal="right" vertical="center" wrapText="1" readingOrder="2"/>
    </xf>
    <xf numFmtId="0" fontId="9" fillId="3" borderId="3" xfId="0" applyFont="1" applyFill="1" applyBorder="1" applyAlignment="1">
      <alignment horizontal="right" vertical="center" wrapText="1" readingOrder="2"/>
    </xf>
    <xf numFmtId="0" fontId="9" fillId="3" borderId="4" xfId="0" applyFont="1" applyFill="1" applyBorder="1" applyAlignment="1">
      <alignment horizontal="right" vertical="center" wrapText="1" readingOrder="2"/>
    </xf>
    <xf numFmtId="0" fontId="9" fillId="0" borderId="2" xfId="0" applyFont="1" applyBorder="1" applyAlignment="1">
      <alignment horizontal="right" vertical="center" readingOrder="2"/>
    </xf>
    <xf numFmtId="0" fontId="9" fillId="0" borderId="3" xfId="0" applyFont="1" applyBorder="1" applyAlignment="1">
      <alignment horizontal="right" vertical="center" readingOrder="2"/>
    </xf>
    <xf numFmtId="0" fontId="9" fillId="0" borderId="4" xfId="0" applyFont="1" applyBorder="1" applyAlignment="1">
      <alignment horizontal="righ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F79BA-77FA-4433-B393-9A36226B1714}">
  <dimension ref="A1:T23"/>
  <sheetViews>
    <sheetView rightToLeft="1" tabSelected="1" workbookViewId="0">
      <selection activeCell="B1" sqref="B1:T1"/>
    </sheetView>
  </sheetViews>
  <sheetFormatPr defaultColWidth="8.75" defaultRowHeight="14.25" x14ac:dyDescent="0.2"/>
  <cols>
    <col min="1" max="1" width="4.25" style="20" customWidth="1"/>
    <col min="2" max="2" width="23.25" style="3" customWidth="1"/>
    <col min="3" max="3" width="11.25" style="3" customWidth="1"/>
    <col min="4" max="4" width="15" style="3" customWidth="1"/>
    <col min="5" max="5" width="11.25" style="3" customWidth="1"/>
    <col min="6" max="6" width="8.75" style="3"/>
    <col min="7" max="7" width="14.875" style="3" customWidth="1"/>
    <col min="8" max="8" width="9.5" style="3" customWidth="1"/>
    <col min="9" max="9" width="13.625" style="3" customWidth="1"/>
    <col min="10" max="10" width="20.125" style="3" customWidth="1"/>
    <col min="11" max="11" width="17" style="3" customWidth="1"/>
    <col min="12" max="12" width="19.5" style="3" customWidth="1"/>
    <col min="13" max="13" width="14.25" style="21" customWidth="1"/>
    <col min="14" max="14" width="16.25" style="22" customWidth="1"/>
    <col min="15" max="15" width="13.875" style="3" customWidth="1"/>
    <col min="16" max="16" width="22.5" style="46" customWidth="1"/>
    <col min="17" max="17" width="12.75" style="23" customWidth="1"/>
    <col min="18" max="19" width="15" style="23" customWidth="1"/>
    <col min="20" max="20" width="10.875" style="24" customWidth="1"/>
    <col min="21" max="16384" width="8.75" style="3"/>
  </cols>
  <sheetData>
    <row r="1" spans="1:20" ht="20.25" x14ac:dyDescent="0.2">
      <c r="A1" s="89"/>
      <c r="B1" s="90" t="s">
        <v>30</v>
      </c>
      <c r="C1" s="91"/>
      <c r="D1" s="91"/>
      <c r="E1" s="91"/>
      <c r="F1" s="91"/>
      <c r="G1" s="91"/>
      <c r="H1" s="91"/>
      <c r="I1" s="91"/>
      <c r="J1" s="91"/>
      <c r="K1" s="91"/>
      <c r="L1" s="91"/>
      <c r="M1" s="91"/>
      <c r="N1" s="91"/>
      <c r="O1" s="91"/>
      <c r="P1" s="91"/>
      <c r="Q1" s="91"/>
      <c r="R1" s="91"/>
      <c r="S1" s="91"/>
      <c r="T1" s="92"/>
    </row>
    <row r="2" spans="1:20" ht="15" x14ac:dyDescent="0.2">
      <c r="A2" s="89"/>
      <c r="B2" s="93" t="s">
        <v>31</v>
      </c>
      <c r="C2" s="94"/>
      <c r="D2" s="94"/>
      <c r="E2" s="94"/>
      <c r="F2" s="94"/>
      <c r="G2" s="94"/>
      <c r="H2" s="94"/>
      <c r="I2" s="94"/>
      <c r="J2" s="94"/>
      <c r="K2" s="94"/>
      <c r="L2" s="94"/>
      <c r="M2" s="94"/>
      <c r="N2" s="94"/>
      <c r="O2" s="94"/>
      <c r="P2" s="94"/>
      <c r="Q2" s="94"/>
      <c r="R2" s="94"/>
      <c r="S2" s="94"/>
      <c r="T2" s="95"/>
    </row>
    <row r="3" spans="1:20" ht="15" x14ac:dyDescent="0.2">
      <c r="A3" s="89"/>
      <c r="B3" s="96" t="s">
        <v>0</v>
      </c>
      <c r="C3" s="97"/>
      <c r="D3" s="97"/>
      <c r="E3" s="97"/>
      <c r="F3" s="97"/>
      <c r="G3" s="97"/>
      <c r="H3" s="97"/>
      <c r="I3" s="97"/>
      <c r="J3" s="97"/>
      <c r="K3" s="97"/>
      <c r="L3" s="97"/>
      <c r="M3" s="97"/>
      <c r="N3" s="97"/>
      <c r="O3" s="97"/>
      <c r="P3" s="97"/>
      <c r="Q3" s="97"/>
      <c r="R3" s="97"/>
      <c r="S3" s="97"/>
      <c r="T3" s="98"/>
    </row>
    <row r="4" spans="1:20" ht="15" x14ac:dyDescent="0.2">
      <c r="A4" s="89"/>
      <c r="B4" s="96" t="s">
        <v>1</v>
      </c>
      <c r="C4" s="97"/>
      <c r="D4" s="97"/>
      <c r="E4" s="97"/>
      <c r="F4" s="97"/>
      <c r="G4" s="97"/>
      <c r="H4" s="97"/>
      <c r="I4" s="97"/>
      <c r="J4" s="97"/>
      <c r="K4" s="97"/>
      <c r="L4" s="97"/>
      <c r="M4" s="97"/>
      <c r="N4" s="97"/>
      <c r="O4" s="97"/>
      <c r="P4" s="97"/>
      <c r="Q4" s="97"/>
      <c r="R4" s="97"/>
      <c r="S4" s="97"/>
      <c r="T4" s="98"/>
    </row>
    <row r="5" spans="1:20" ht="15" x14ac:dyDescent="0.2">
      <c r="A5" s="89"/>
      <c r="B5" s="96" t="s">
        <v>2</v>
      </c>
      <c r="C5" s="97"/>
      <c r="D5" s="97"/>
      <c r="E5" s="97"/>
      <c r="F5" s="97"/>
      <c r="G5" s="97"/>
      <c r="H5" s="97"/>
      <c r="I5" s="97"/>
      <c r="J5" s="97"/>
      <c r="K5" s="97"/>
      <c r="L5" s="97"/>
      <c r="M5" s="97"/>
      <c r="N5" s="97"/>
      <c r="O5" s="97"/>
      <c r="P5" s="97"/>
      <c r="Q5" s="97"/>
      <c r="R5" s="97"/>
      <c r="S5" s="97"/>
      <c r="T5" s="98"/>
    </row>
    <row r="6" spans="1:20" s="8" customFormat="1" ht="60" x14ac:dyDescent="0.2">
      <c r="A6" s="89"/>
      <c r="B6" s="4" t="s">
        <v>3</v>
      </c>
      <c r="C6" s="4" t="s">
        <v>4</v>
      </c>
      <c r="D6" s="4" t="s">
        <v>5</v>
      </c>
      <c r="E6" s="4" t="s">
        <v>6</v>
      </c>
      <c r="F6" s="4" t="s">
        <v>7</v>
      </c>
      <c r="G6" s="4" t="s">
        <v>8</v>
      </c>
      <c r="H6" s="4" t="s">
        <v>9</v>
      </c>
      <c r="I6" s="4" t="s">
        <v>10</v>
      </c>
      <c r="J6" s="4" t="s">
        <v>11</v>
      </c>
      <c r="K6" s="4" t="s">
        <v>12</v>
      </c>
      <c r="L6" s="5" t="s">
        <v>13</v>
      </c>
      <c r="M6" s="6" t="s">
        <v>14</v>
      </c>
      <c r="N6" s="7" t="s">
        <v>15</v>
      </c>
      <c r="O6" s="4" t="s">
        <v>16</v>
      </c>
      <c r="P6" s="4" t="s">
        <v>17</v>
      </c>
      <c r="Q6" s="4" t="s">
        <v>18</v>
      </c>
      <c r="R6" s="4" t="s">
        <v>19</v>
      </c>
      <c r="S6" s="4" t="s">
        <v>20</v>
      </c>
      <c r="T6" s="4" t="s">
        <v>21</v>
      </c>
    </row>
    <row r="7" spans="1:20" customFormat="1" ht="16.5" thickBot="1" x14ac:dyDescent="0.25">
      <c r="A7" s="88" t="s">
        <v>32</v>
      </c>
      <c r="B7" s="88"/>
      <c r="C7" s="88"/>
      <c r="D7" s="88"/>
      <c r="E7" s="88"/>
      <c r="F7" s="88"/>
      <c r="G7" s="88"/>
      <c r="H7" s="88"/>
      <c r="I7" s="88"/>
      <c r="J7" s="88"/>
      <c r="K7" s="88"/>
      <c r="L7" s="88"/>
      <c r="M7" s="88"/>
      <c r="N7" s="88"/>
      <c r="O7" s="88"/>
      <c r="P7" s="88"/>
      <c r="Q7" s="88"/>
      <c r="R7" s="88"/>
      <c r="S7" s="88"/>
      <c r="T7" s="25"/>
    </row>
    <row r="8" spans="1:20" customFormat="1" x14ac:dyDescent="0.2">
      <c r="A8" s="79">
        <v>1</v>
      </c>
      <c r="B8" s="80" t="s">
        <v>33</v>
      </c>
      <c r="C8" s="82" t="s">
        <v>25</v>
      </c>
      <c r="D8" s="85">
        <v>253024</v>
      </c>
      <c r="E8" s="71" t="s">
        <v>34</v>
      </c>
      <c r="F8" s="71" t="s">
        <v>26</v>
      </c>
      <c r="G8" s="26" t="s">
        <v>35</v>
      </c>
      <c r="H8" s="26" t="s">
        <v>27</v>
      </c>
      <c r="I8" s="27">
        <v>100</v>
      </c>
      <c r="J8" s="26" t="s">
        <v>23</v>
      </c>
      <c r="K8" s="26">
        <v>24000</v>
      </c>
      <c r="L8" s="28">
        <v>1</v>
      </c>
      <c r="M8" s="26">
        <f>L8*K8</f>
        <v>24000</v>
      </c>
      <c r="N8" s="26">
        <f>M8*117/100</f>
        <v>28080</v>
      </c>
      <c r="O8" s="73" t="s">
        <v>28</v>
      </c>
      <c r="P8" s="73" t="s">
        <v>29</v>
      </c>
      <c r="Q8" s="74"/>
      <c r="R8" s="76">
        <f>N8</f>
        <v>28080</v>
      </c>
      <c r="S8" s="60"/>
      <c r="T8" s="62"/>
    </row>
    <row r="9" spans="1:20" customFormat="1" x14ac:dyDescent="0.2">
      <c r="A9" s="50"/>
      <c r="B9" s="81"/>
      <c r="C9" s="83"/>
      <c r="D9" s="86"/>
      <c r="E9" s="72"/>
      <c r="F9" s="72"/>
      <c r="G9" s="32" t="s">
        <v>36</v>
      </c>
      <c r="H9" s="33" t="s">
        <v>27</v>
      </c>
      <c r="I9" s="34">
        <v>48</v>
      </c>
      <c r="J9" s="29" t="s">
        <v>23</v>
      </c>
      <c r="K9" s="35">
        <v>94000</v>
      </c>
      <c r="L9" s="31">
        <v>1</v>
      </c>
      <c r="M9" s="29">
        <f>L9*K9</f>
        <v>94000</v>
      </c>
      <c r="N9" s="29">
        <f>M9*117/100</f>
        <v>109980</v>
      </c>
      <c r="O9" s="54"/>
      <c r="P9" s="54"/>
      <c r="Q9" s="75"/>
      <c r="R9" s="77"/>
      <c r="S9" s="61"/>
      <c r="T9" s="63"/>
    </row>
    <row r="10" spans="1:20" customFormat="1" ht="28.5" x14ac:dyDescent="0.2">
      <c r="A10" s="50"/>
      <c r="B10" s="81"/>
      <c r="C10" s="84"/>
      <c r="D10" s="87"/>
      <c r="E10" s="72"/>
      <c r="F10" s="72"/>
      <c r="G10" s="32" t="s">
        <v>37</v>
      </c>
      <c r="H10" s="30" t="s">
        <v>27</v>
      </c>
      <c r="I10" s="31">
        <v>43</v>
      </c>
      <c r="J10" s="29" t="s">
        <v>23</v>
      </c>
      <c r="K10" s="35">
        <v>125000</v>
      </c>
      <c r="L10" s="31">
        <v>1</v>
      </c>
      <c r="M10" s="29">
        <f>L10*K10</f>
        <v>125000</v>
      </c>
      <c r="N10" s="29">
        <f>M10*117/100</f>
        <v>146250</v>
      </c>
      <c r="O10" s="54"/>
      <c r="P10" s="54"/>
      <c r="Q10" s="75"/>
      <c r="R10" s="78"/>
      <c r="S10" s="61"/>
      <c r="T10" s="63"/>
    </row>
    <row r="11" spans="1:20" customFormat="1" ht="15" x14ac:dyDescent="0.2">
      <c r="A11" s="50"/>
      <c r="B11" s="64" t="s">
        <v>38</v>
      </c>
      <c r="C11" s="64"/>
      <c r="D11" s="64"/>
      <c r="E11" s="64"/>
      <c r="F11" s="64"/>
      <c r="G11" s="64"/>
      <c r="H11" s="64"/>
      <c r="I11" s="64"/>
      <c r="J11" s="64"/>
      <c r="K11" s="64"/>
      <c r="L11" s="64"/>
      <c r="M11" s="64"/>
      <c r="N11" s="64"/>
      <c r="O11" s="64"/>
      <c r="P11" s="64"/>
      <c r="Q11" s="64"/>
      <c r="R11" s="64"/>
      <c r="S11" s="64"/>
      <c r="T11" s="65"/>
    </row>
    <row r="12" spans="1:20" customFormat="1" ht="15.75" x14ac:dyDescent="0.2">
      <c r="A12" s="47" t="s">
        <v>39</v>
      </c>
      <c r="B12" s="48"/>
      <c r="C12" s="48"/>
      <c r="D12" s="48"/>
      <c r="E12" s="48"/>
      <c r="F12" s="48"/>
      <c r="G12" s="48"/>
      <c r="H12" s="48"/>
      <c r="I12" s="48"/>
      <c r="J12" s="48"/>
      <c r="K12" s="48"/>
      <c r="L12" s="48"/>
      <c r="M12" s="48"/>
      <c r="N12" s="48"/>
      <c r="O12" s="48"/>
      <c r="P12" s="48"/>
      <c r="Q12" s="48"/>
      <c r="R12" s="48"/>
      <c r="S12" s="48"/>
      <c r="T12" s="49"/>
    </row>
    <row r="13" spans="1:20" customFormat="1" x14ac:dyDescent="0.2">
      <c r="A13" s="50">
        <v>2</v>
      </c>
      <c r="B13" s="66" t="s">
        <v>40</v>
      </c>
      <c r="C13" s="67" t="s">
        <v>41</v>
      </c>
      <c r="D13" s="68">
        <v>2490072951</v>
      </c>
      <c r="E13" s="69" t="s">
        <v>42</v>
      </c>
      <c r="F13" s="69" t="s">
        <v>26</v>
      </c>
      <c r="G13" s="9" t="s">
        <v>43</v>
      </c>
      <c r="H13" s="10" t="s">
        <v>27</v>
      </c>
      <c r="I13" s="11">
        <v>100</v>
      </c>
      <c r="J13" s="9" t="s">
        <v>44</v>
      </c>
      <c r="K13" s="9">
        <v>20000</v>
      </c>
      <c r="L13" s="12">
        <v>1</v>
      </c>
      <c r="M13" s="9">
        <f t="shared" ref="M13:M16" si="0">L13*K13</f>
        <v>20000</v>
      </c>
      <c r="N13" s="9">
        <f t="shared" ref="N13:N16" si="1">M13*117/100</f>
        <v>23400</v>
      </c>
      <c r="O13" s="70" t="s">
        <v>28</v>
      </c>
      <c r="P13" s="54" t="s">
        <v>29</v>
      </c>
      <c r="Q13" s="55"/>
      <c r="R13" s="56">
        <f>N13</f>
        <v>23400</v>
      </c>
      <c r="S13" s="57"/>
      <c r="T13" s="59"/>
    </row>
    <row r="14" spans="1:20" customFormat="1" ht="28.5" x14ac:dyDescent="0.2">
      <c r="A14" s="50"/>
      <c r="B14" s="66"/>
      <c r="C14" s="67"/>
      <c r="D14" s="68"/>
      <c r="E14" s="69"/>
      <c r="F14" s="69"/>
      <c r="G14" s="13" t="s">
        <v>45</v>
      </c>
      <c r="H14" s="14" t="s">
        <v>27</v>
      </c>
      <c r="I14" s="15">
        <v>93</v>
      </c>
      <c r="J14" s="16" t="s">
        <v>44</v>
      </c>
      <c r="K14" s="43">
        <v>22400</v>
      </c>
      <c r="L14" s="17">
        <v>1</v>
      </c>
      <c r="M14" s="16">
        <f t="shared" si="0"/>
        <v>22400</v>
      </c>
      <c r="N14" s="16">
        <f t="shared" si="1"/>
        <v>26208</v>
      </c>
      <c r="O14" s="70"/>
      <c r="P14" s="54"/>
      <c r="Q14" s="55"/>
      <c r="R14" s="56"/>
      <c r="S14" s="58"/>
      <c r="T14" s="59"/>
    </row>
    <row r="15" spans="1:20" customFormat="1" ht="28.5" x14ac:dyDescent="0.2">
      <c r="A15" s="50"/>
      <c r="B15" s="66"/>
      <c r="C15" s="67"/>
      <c r="D15" s="68"/>
      <c r="E15" s="69"/>
      <c r="F15" s="69"/>
      <c r="G15" s="13" t="s">
        <v>46</v>
      </c>
      <c r="H15" s="18" t="s">
        <v>27</v>
      </c>
      <c r="I15" s="17">
        <v>85</v>
      </c>
      <c r="J15" s="16" t="s">
        <v>44</v>
      </c>
      <c r="K15" s="43">
        <v>25350</v>
      </c>
      <c r="L15" s="17">
        <v>1</v>
      </c>
      <c r="M15" s="16">
        <f t="shared" si="0"/>
        <v>25350</v>
      </c>
      <c r="N15" s="16">
        <f t="shared" si="1"/>
        <v>29659.5</v>
      </c>
      <c r="O15" s="70"/>
      <c r="P15" s="54"/>
      <c r="Q15" s="55"/>
      <c r="R15" s="56"/>
      <c r="S15" s="58"/>
      <c r="T15" s="59"/>
    </row>
    <row r="16" spans="1:20" customFormat="1" ht="28.5" x14ac:dyDescent="0.2">
      <c r="A16" s="50"/>
      <c r="B16" s="66"/>
      <c r="C16" s="67"/>
      <c r="D16" s="68"/>
      <c r="E16" s="69"/>
      <c r="F16" s="69"/>
      <c r="G16" s="13" t="s">
        <v>47</v>
      </c>
      <c r="H16" s="18" t="s">
        <v>27</v>
      </c>
      <c r="I16" s="17">
        <v>64</v>
      </c>
      <c r="J16" s="16" t="s">
        <v>44</v>
      </c>
      <c r="K16" s="43">
        <v>41000</v>
      </c>
      <c r="L16" s="17">
        <v>1</v>
      </c>
      <c r="M16" s="16">
        <f t="shared" si="0"/>
        <v>41000</v>
      </c>
      <c r="N16" s="16">
        <f t="shared" si="1"/>
        <v>47970</v>
      </c>
      <c r="O16" s="70"/>
      <c r="P16" s="54"/>
      <c r="Q16" s="55"/>
      <c r="R16" s="56"/>
      <c r="S16" s="58"/>
      <c r="T16" s="59"/>
    </row>
    <row r="17" spans="1:20" customFormat="1" ht="15.75" x14ac:dyDescent="0.2">
      <c r="A17" s="19"/>
      <c r="B17" s="51" t="s">
        <v>48</v>
      </c>
      <c r="C17" s="51"/>
      <c r="D17" s="51"/>
      <c r="E17" s="51"/>
      <c r="F17" s="51"/>
      <c r="G17" s="51"/>
      <c r="H17" s="51"/>
      <c r="I17" s="51"/>
      <c r="J17" s="51"/>
      <c r="K17" s="51"/>
      <c r="L17" s="51"/>
      <c r="M17" s="51"/>
      <c r="N17" s="51"/>
      <c r="O17" s="51"/>
      <c r="P17" s="51"/>
      <c r="Q17" s="51"/>
      <c r="R17" s="51"/>
      <c r="S17" s="51"/>
      <c r="T17" s="52"/>
    </row>
    <row r="18" spans="1:20" customFormat="1" ht="15.75" x14ac:dyDescent="0.2">
      <c r="A18" s="47" t="s">
        <v>49</v>
      </c>
      <c r="B18" s="48"/>
      <c r="C18" s="48"/>
      <c r="D18" s="48"/>
      <c r="E18" s="48"/>
      <c r="F18" s="48"/>
      <c r="G18" s="48"/>
      <c r="H18" s="48"/>
      <c r="I18" s="48"/>
      <c r="J18" s="48"/>
      <c r="K18" s="48"/>
      <c r="L18" s="48"/>
      <c r="M18" s="48"/>
      <c r="N18" s="48"/>
      <c r="O18" s="48"/>
      <c r="P18" s="48"/>
      <c r="Q18" s="48"/>
      <c r="R18" s="48"/>
      <c r="S18" s="48"/>
      <c r="T18" s="49"/>
    </row>
    <row r="19" spans="1:20" customFormat="1" ht="60" x14ac:dyDescent="0.2">
      <c r="A19" s="50">
        <v>3</v>
      </c>
      <c r="B19" s="36" t="s">
        <v>50</v>
      </c>
      <c r="C19" s="30" t="s">
        <v>41</v>
      </c>
      <c r="D19" s="37" t="s">
        <v>51</v>
      </c>
      <c r="E19" s="44" t="s">
        <v>52</v>
      </c>
      <c r="F19" s="44" t="s">
        <v>26</v>
      </c>
      <c r="G19" s="9" t="s">
        <v>53</v>
      </c>
      <c r="H19" s="9" t="s">
        <v>27</v>
      </c>
      <c r="I19" s="45">
        <v>100</v>
      </c>
      <c r="J19" s="9" t="s">
        <v>44</v>
      </c>
      <c r="K19" s="9">
        <v>64000</v>
      </c>
      <c r="L19" s="12">
        <v>1</v>
      </c>
      <c r="M19" s="9">
        <f t="shared" ref="M19" si="2">L19*K19</f>
        <v>64000</v>
      </c>
      <c r="N19" s="9">
        <f t="shared" ref="N19" si="3">M19*117/100</f>
        <v>74880</v>
      </c>
      <c r="O19" s="38" t="s">
        <v>22</v>
      </c>
      <c r="P19" s="4" t="s">
        <v>29</v>
      </c>
      <c r="Q19" s="39"/>
      <c r="R19" s="40">
        <f>N19*(100-Q19)/100</f>
        <v>74880</v>
      </c>
      <c r="S19" s="41"/>
      <c r="T19" s="42"/>
    </row>
    <row r="20" spans="1:20" customFormat="1" x14ac:dyDescent="0.2">
      <c r="A20" s="50"/>
      <c r="B20" s="51" t="s">
        <v>54</v>
      </c>
      <c r="C20" s="51"/>
      <c r="D20" s="51"/>
      <c r="E20" s="51"/>
      <c r="F20" s="51"/>
      <c r="G20" s="51"/>
      <c r="H20" s="51"/>
      <c r="I20" s="51"/>
      <c r="J20" s="51"/>
      <c r="K20" s="51"/>
      <c r="L20" s="51"/>
      <c r="M20" s="51"/>
      <c r="N20" s="51"/>
      <c r="O20" s="51"/>
      <c r="P20" s="51"/>
      <c r="Q20" s="51"/>
      <c r="R20" s="51"/>
      <c r="S20" s="51"/>
      <c r="T20" s="52"/>
    </row>
    <row r="23" spans="1:20" customFormat="1" ht="15.75" x14ac:dyDescent="0.25">
      <c r="B23" s="53" t="s">
        <v>24</v>
      </c>
      <c r="C23" s="53"/>
      <c r="D23" s="53"/>
      <c r="E23" s="53"/>
      <c r="F23" s="53"/>
      <c r="G23" s="53"/>
      <c r="H23" s="53"/>
      <c r="I23" s="53"/>
      <c r="J23" s="53"/>
      <c r="K23" s="53"/>
      <c r="L23" s="53"/>
      <c r="M23" s="53"/>
      <c r="N23" s="53"/>
      <c r="O23" s="53"/>
      <c r="P23" s="53"/>
      <c r="Q23" s="1"/>
      <c r="R23" s="1"/>
      <c r="S23" s="1"/>
      <c r="T23" s="2"/>
    </row>
  </sheetData>
  <mergeCells count="38">
    <mergeCell ref="A12:T12"/>
    <mergeCell ref="A1:A6"/>
    <mergeCell ref="B1:T1"/>
    <mergeCell ref="B2:T2"/>
    <mergeCell ref="B3:T3"/>
    <mergeCell ref="B4:T4"/>
    <mergeCell ref="B5:T5"/>
    <mergeCell ref="A8:A11"/>
    <mergeCell ref="B8:B10"/>
    <mergeCell ref="C8:C10"/>
    <mergeCell ref="D8:D10"/>
    <mergeCell ref="A7:S7"/>
    <mergeCell ref="S8:S10"/>
    <mergeCell ref="T8:T10"/>
    <mergeCell ref="B11:T11"/>
    <mergeCell ref="A13:A16"/>
    <mergeCell ref="B13:B16"/>
    <mergeCell ref="C13:C16"/>
    <mergeCell ref="D13:D16"/>
    <mergeCell ref="E13:E16"/>
    <mergeCell ref="F13:F16"/>
    <mergeCell ref="O13:O16"/>
    <mergeCell ref="E8:E10"/>
    <mergeCell ref="F8:F10"/>
    <mergeCell ref="O8:O10"/>
    <mergeCell ref="P8:P10"/>
    <mergeCell ref="Q8:Q10"/>
    <mergeCell ref="R8:R10"/>
    <mergeCell ref="A18:T18"/>
    <mergeCell ref="A19:A20"/>
    <mergeCell ref="B20:T20"/>
    <mergeCell ref="B23:P23"/>
    <mergeCell ref="P13:P16"/>
    <mergeCell ref="Q13:Q16"/>
    <mergeCell ref="R13:R16"/>
    <mergeCell ref="S13:S16"/>
    <mergeCell ref="T13:T16"/>
    <mergeCell ref="B17:T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2023-08-28T06:44:49Z</dcterms:created>
  <dcterms:modified xsi:type="dcterms:W3CDTF">2023-08-28T07:23:37Z</dcterms:modified>
</cp:coreProperties>
</file>