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13_ncr:1_{1E599DED-EF62-41B5-9981-B33E5934056A}" xr6:coauthVersionLast="47" xr6:coauthVersionMax="47" xr10:uidLastSave="{00000000-0000-0000-0000-000000000000}"/>
  <bookViews>
    <workbookView xWindow="-120" yWindow="-120" windowWidth="29040" windowHeight="15840" xr2:uid="{CF58EBFA-1050-4046-9F7C-B00B5FBD32C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N21" i="1" s="1"/>
  <c r="R21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</calcChain>
</file>

<file path=xl/sharedStrings.xml><?xml version="1.0" encoding="utf-8"?>
<sst xmlns="http://schemas.openxmlformats.org/spreadsheetml/2006/main" count="77" uniqueCount="55">
  <si>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</si>
  <si>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</si>
  <si>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</si>
  <si>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</si>
  <si>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</si>
  <si>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</si>
  <si>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</si>
  <si>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</si>
  <si>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</si>
  <si>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</si>
  <si>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</si>
  <si>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</si>
  <si>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</si>
  <si>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</si>
  <si>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</si>
  <si>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</si>
  <si>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</si>
  <si>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</si>
  <si>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</si>
  <si>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</si>
  <si>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</si>
  <si>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</si>
  <si>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סכום שעתי</t>
  </si>
  <si>
    <t>אושרה ההצעה לפי סעיף 3.20 לנוהל התקשרויות</t>
  </si>
  <si>
    <t xml:space="preserve"> 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</si>
  <si>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</si>
  <si>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כן</t>
  </si>
  <si>
    <t>משתתפים: יובל בודניצקי - מנכ"ל העירייה, צבי אפרת- ס/גזבר, עו"ד ענת סמסונוב - לשכה משפטית, רחלי רם - רכזת הוועדה, מהנדסת העיר- עליזה זיידלר גרנות, מנהלים רלוונטים</t>
  </si>
  <si>
    <t>פרוטוקול ועדת התקשרויות מס' 2023-32   תאריך: 13.7.23</t>
  </si>
  <si>
    <t>החלטה מס'- 2023-32.1</t>
  </si>
  <si>
    <t xml:space="preserve">שרותי טיפול במשפחה לתושבי העיר </t>
  </si>
  <si>
    <t xml:space="preserve">רוזי נוימן מנהל אגף שח"ק </t>
  </si>
  <si>
    <t>יעוץ רווחתי</t>
  </si>
  <si>
    <t>שח"ק</t>
  </si>
  <si>
    <t>בת שבע בהט</t>
  </si>
  <si>
    <t>אושרו כל ההצעות לפי סעיף 3.20 לנוהל התקשרויות</t>
  </si>
  <si>
    <t xml:space="preserve">אושר פה אחד
</t>
  </si>
  <si>
    <t>טליה צור אריאלי</t>
  </si>
  <si>
    <t>עדי מתן</t>
  </si>
  <si>
    <t>רחל אוסטרייכר</t>
  </si>
  <si>
    <t>יפעת עטר</t>
  </si>
  <si>
    <t>סיגל חכמוב</t>
  </si>
  <si>
    <t>נגה חדיף</t>
  </si>
  <si>
    <t>ענת פישמן</t>
  </si>
  <si>
    <t>נטלי זומר</t>
  </si>
  <si>
    <t>מירית איזק</t>
  </si>
  <si>
    <t>עידית מרידור</t>
  </si>
  <si>
    <t xml:space="preserve">בקשה לאשר את כל 11 המטפלים המקצועיים  במגוון התמחויות, המטפלים נותנים שרות לתושבי העיר באופן שוטף מזה שנים במסגרת המרכז לטיפול במשפחה . התעריף השעתי נקבע מראש ע"י העירייה והינו קבוע ואחיד 120 ₪ לשעה .
היקף שעות שבועיות   הקצאה שונה לכל מטפלת. יש לאשר את ההתקשרות החל מתאריך 1.7.23-31.12.25  </t>
  </si>
  <si>
    <t>החלטה מס'- 2023.32.2</t>
  </si>
  <si>
    <t>שירותי הדרכה בתחום המחשבים והנדסת תכנה</t>
  </si>
  <si>
    <t>הדס שרעבי 
מנהלת מח' חינוך על יסודי</t>
  </si>
  <si>
    <t>יעוץ חינוכי</t>
  </si>
  <si>
    <t>חינוך</t>
  </si>
  <si>
    <t>שמרת מן</t>
  </si>
  <si>
    <t xml:space="preserve">בשל מצוקה קשה בשנת הלימודים הנוכחית (כמו גם  בשנה הקודמת) בהעסקת מורים ,בשל מחסור חמור בכוח אדם במערכת החינוך, יש צורך להעסיק מורים בחוזים אישיים .
מבקשים לאשר את שמרת מן מורה החל מ-   1.9.23-20.6.24
יצויין כי  נעשה ניסיון לגייס מורים : טובי מנהל בית ספר פרסם במדיות השונות בקשות להעסקת מורים אולם ללא הצלחה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</si>
</sst>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₪&quot;\ #,##0"/>
    <numFmt numFmtId="165" formatCode="&quot;₪&quot;\ #,##0.00"/>
    <numFmt numFmtId="166" formatCode="_(&quot;₪&quot;* #,##0.00_);_(&quot;₪&quot;* \(#,##0.00\);_(&quot;₪&quot;* &quot;-&quot;??_);_(@_)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70">
    <xf numFmtId="0" fontId="0" fillId="0" borderId="0" xfId="0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vertical="top"/>
    </xf>
    <xf numFmtId="0" fontId="9" fillId="5" borderId="1" xfId="0" applyFont="1" applyFill="1" applyBorder="1" applyAlignment="1">
      <alignment horizontal="center" vertical="center" wrapText="1" readingOrder="2"/>
    </xf>
    <xf numFmtId="0" fontId="0" fillId="0" borderId="1" xfId="0" applyBorder="1"/>
    <xf numFmtId="0" fontId="6" fillId="0" borderId="1" xfId="0" applyFont="1" applyBorder="1" applyAlignment="1">
      <alignment horizontal="center" vertical="center" readingOrder="2"/>
    </xf>
    <xf numFmtId="3" fontId="8" fillId="5" borderId="1" xfId="0" applyNumberFormat="1" applyFont="1" applyFill="1" applyBorder="1" applyAlignment="1">
      <alignment horizontal="center" vertical="center" wrapText="1" readingOrder="2"/>
    </xf>
    <xf numFmtId="0" fontId="0" fillId="5" borderId="0" xfId="0" applyFill="1" applyAlignment="1">
      <alignment vertical="top"/>
    </xf>
    <xf numFmtId="0" fontId="8" fillId="5" borderId="1" xfId="0" applyFont="1" applyFill="1" applyBorder="1" applyAlignment="1">
      <alignment horizontal="center" vertical="top" wrapText="1" readingOrder="2"/>
    </xf>
    <xf numFmtId="165" fontId="8" fillId="5" borderId="1" xfId="0" applyNumberFormat="1" applyFont="1" applyFill="1" applyBorder="1" applyAlignment="1">
      <alignment horizontal="right" vertical="top" wrapText="1" readingOrder="2"/>
    </xf>
    <xf numFmtId="165" fontId="11" fillId="5" borderId="1" xfId="3" applyNumberFormat="1" applyFont="1" applyFill="1" applyBorder="1" applyAlignment="1">
      <alignment vertical="top" wrapText="1" readingOrder="2"/>
    </xf>
    <xf numFmtId="1" fontId="8" fillId="5" borderId="1" xfId="0" applyNumberFormat="1" applyFont="1" applyFill="1" applyBorder="1" applyAlignment="1">
      <alignment vertical="top" wrapText="1" readingOrder="2"/>
    </xf>
    <xf numFmtId="165" fontId="12" fillId="5" borderId="1" xfId="3" applyNumberFormat="1" applyFont="1" applyFill="1" applyBorder="1" applyAlignment="1">
      <alignment vertical="top" wrapText="1" readingOrder="2"/>
    </xf>
    <xf numFmtId="0" fontId="5" fillId="0" borderId="5" xfId="0" applyFont="1" applyBorder="1" applyAlignment="1">
      <alignment horizontal="center" vertical="top" wrapText="1" readingOrder="2"/>
    </xf>
    <xf numFmtId="165" fontId="11" fillId="6" borderId="1" xfId="3" applyNumberFormat="1" applyFont="1" applyFill="1" applyBorder="1" applyAlignment="1">
      <alignment vertical="top" wrapText="1" readingOrder="2"/>
    </xf>
    <xf numFmtId="165" fontId="11" fillId="5" borderId="1" xfId="3" applyNumberFormat="1" applyFont="1" applyFill="1" applyBorder="1" applyAlignment="1">
      <alignment vertical="center" wrapText="1" readingOrder="2"/>
    </xf>
    <xf numFmtId="3" fontId="8" fillId="5" borderId="1" xfId="0" applyNumberFormat="1" applyFont="1" applyFill="1" applyBorder="1" applyAlignment="1">
      <alignment vertical="center" wrapText="1" readingOrder="2"/>
    </xf>
    <xf numFmtId="165" fontId="11" fillId="6" borderId="1" xfId="3" applyNumberFormat="1" applyFont="1" applyFill="1" applyBorder="1" applyAlignment="1">
      <alignment vertical="center" wrapText="1" readingOrder="2"/>
    </xf>
    <xf numFmtId="0" fontId="8" fillId="0" borderId="1" xfId="0" applyFont="1" applyBorder="1" applyAlignment="1">
      <alignment horizontal="center" vertical="top" wrapText="1" readingOrder="2"/>
    </xf>
    <xf numFmtId="0" fontId="10" fillId="0" borderId="1" xfId="0" applyFont="1" applyBorder="1" applyAlignment="1">
      <alignment horizontal="center" vertical="top" wrapText="1" readingOrder="2"/>
    </xf>
    <xf numFmtId="0" fontId="8" fillId="0" borderId="1" xfId="1" applyNumberFormat="1" applyFont="1" applyFill="1" applyBorder="1" applyAlignment="1">
      <alignment horizontal="right" vertical="top" wrapText="1" readingOrder="2"/>
    </xf>
    <xf numFmtId="3" fontId="8" fillId="0" borderId="1" xfId="0" applyNumberFormat="1" applyFont="1" applyBorder="1" applyAlignment="1">
      <alignment horizontal="center" vertical="top" wrapText="1" readingOrder="2"/>
    </xf>
    <xf numFmtId="165" fontId="8" fillId="5" borderId="1" xfId="0" applyNumberFormat="1" applyFont="1" applyFill="1" applyBorder="1" applyAlignment="1">
      <alignment horizontal="center" vertical="top" wrapText="1" readingOrder="2"/>
    </xf>
    <xf numFmtId="165" fontId="8" fillId="5" borderId="1" xfId="0" applyNumberFormat="1" applyFont="1" applyFill="1" applyBorder="1" applyAlignment="1">
      <alignment vertical="top" wrapText="1" readingOrder="2"/>
    </xf>
    <xf numFmtId="1" fontId="11" fillId="5" borderId="1" xfId="3" applyNumberFormat="1" applyFont="1" applyFill="1" applyBorder="1" applyAlignment="1">
      <alignment vertical="top" wrapText="1" readingOrder="2"/>
    </xf>
    <xf numFmtId="0" fontId="7" fillId="0" borderId="5" xfId="0" applyFont="1" applyBorder="1" applyAlignment="1">
      <alignment horizontal="center" vertical="top" readingOrder="2"/>
    </xf>
    <xf numFmtId="165" fontId="6" fillId="6" borderId="8" xfId="0" applyNumberFormat="1" applyFont="1" applyFill="1" applyBorder="1" applyAlignment="1">
      <alignment horizontal="center" vertical="top" wrapText="1" readingOrder="2"/>
    </xf>
    <xf numFmtId="0" fontId="15" fillId="0" borderId="9" xfId="0" applyFont="1" applyBorder="1" applyAlignment="1">
      <alignment horizontal="center" vertical="top" wrapText="1" readingOrder="2"/>
    </xf>
    <xf numFmtId="0" fontId="0" fillId="0" borderId="5" xfId="0" applyBorder="1" applyAlignment="1">
      <alignment horizontal="center" vertical="top"/>
    </xf>
    <xf numFmtId="49" fontId="6" fillId="7" borderId="2" xfId="0" applyNumberFormat="1" applyFont="1" applyFill="1" applyBorder="1" applyAlignment="1">
      <alignment horizontal="center" vertical="center" readingOrder="2"/>
    </xf>
    <xf numFmtId="49" fontId="6" fillId="7" borderId="3" xfId="0" applyNumberFormat="1" applyFont="1" applyFill="1" applyBorder="1" applyAlignment="1">
      <alignment horizontal="center" vertical="center" readingOrder="2"/>
    </xf>
    <xf numFmtId="49" fontId="6" fillId="7" borderId="4" xfId="0" applyNumberFormat="1" applyFont="1" applyFill="1" applyBorder="1" applyAlignment="1">
      <alignment horizontal="center" vertical="center" readingOrder="2"/>
    </xf>
    <xf numFmtId="0" fontId="0" fillId="0" borderId="1" xfId="0" applyBorder="1" applyAlignment="1">
      <alignment horizontal="center" readingOrder="2"/>
    </xf>
    <xf numFmtId="0" fontId="4" fillId="4" borderId="1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center" vertical="center" readingOrder="2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center" vertical="center" wrapText="1" readingOrder="2"/>
    </xf>
    <xf numFmtId="3" fontId="8" fillId="0" borderId="6" xfId="0" applyNumberFormat="1" applyFont="1" applyBorder="1" applyAlignment="1">
      <alignment horizontal="center" vertical="center" wrapText="1" readingOrder="2"/>
    </xf>
    <xf numFmtId="3" fontId="8" fillId="0" borderId="7" xfId="0" applyNumberFormat="1" applyFont="1" applyBorder="1" applyAlignment="1">
      <alignment horizontal="center" vertical="center" wrapText="1" readingOrder="2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2"/>
    </xf>
    <xf numFmtId="0" fontId="5" fillId="0" borderId="6" xfId="0" applyFont="1" applyBorder="1" applyAlignment="1">
      <alignment horizontal="center" vertical="top" wrapText="1" readingOrder="2"/>
    </xf>
    <xf numFmtId="0" fontId="5" fillId="0" borderId="7" xfId="0" applyFont="1" applyBorder="1" applyAlignment="1">
      <alignment horizontal="center" vertical="top" wrapText="1" readingOrder="2"/>
    </xf>
    <xf numFmtId="0" fontId="14" fillId="0" borderId="5" xfId="0" applyFont="1" applyBorder="1" applyAlignment="1">
      <alignment horizontal="center" vertical="top" wrapText="1" readingOrder="2"/>
    </xf>
    <xf numFmtId="0" fontId="14" fillId="0" borderId="6" xfId="0" applyFont="1" applyBorder="1" applyAlignment="1">
      <alignment horizontal="center" vertical="top" wrapText="1" readingOrder="2"/>
    </xf>
    <xf numFmtId="0" fontId="14" fillId="0" borderId="7" xfId="0" applyFont="1" applyBorder="1" applyAlignment="1">
      <alignment horizontal="center" vertical="top" wrapText="1" readingOrder="2"/>
    </xf>
    <xf numFmtId="14" fontId="8" fillId="0" borderId="5" xfId="0" applyNumberFormat="1" applyFont="1" applyBorder="1" applyAlignment="1">
      <alignment horizontal="center" vertical="center" wrapText="1" readingOrder="2"/>
    </xf>
    <xf numFmtId="14" fontId="8" fillId="0" borderId="6" xfId="0" applyNumberFormat="1" applyFont="1" applyBorder="1" applyAlignment="1">
      <alignment horizontal="center" vertical="center" wrapText="1" readingOrder="2"/>
    </xf>
    <xf numFmtId="14" fontId="8" fillId="0" borderId="7" xfId="0" applyNumberFormat="1" applyFont="1" applyBorder="1" applyAlignment="1">
      <alignment horizontal="center" vertical="center" wrapText="1" readingOrder="2"/>
    </xf>
    <xf numFmtId="166" fontId="2" fillId="0" borderId="5" xfId="2" applyNumberFormat="1" applyFill="1" applyBorder="1" applyAlignment="1">
      <alignment horizontal="center" vertical="center" wrapText="1"/>
    </xf>
    <xf numFmtId="166" fontId="2" fillId="0" borderId="6" xfId="2" applyNumberFormat="1" applyFill="1" applyBorder="1" applyAlignment="1">
      <alignment horizontal="center" vertical="center" wrapText="1"/>
    </xf>
    <xf numFmtId="166" fontId="2" fillId="0" borderId="7" xfId="2" applyNumberForma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טוב" xfId="2" builtinId="26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79BA-77FA-4433-B393-9A36226B1714}">
  <dimension ref="A1:T24"/>
  <sheetViews>
    <sheetView rightToLeft="1" tabSelected="1" workbookViewId="0">
      <selection sqref="A1:A6"/>
    </sheetView>
  </sheetViews>
  <sheetFormatPr defaultRowHeight="14.25" x14ac:dyDescent="0.2"/>
  <cols>
    <col min="1" max="1" width="4.125" customWidth="1"/>
    <col min="2" max="2" width="18.875" customWidth="1"/>
    <col min="3" max="3" width="13.625" customWidth="1"/>
    <col min="4" max="4" width="14.5" customWidth="1"/>
    <col min="5" max="5" width="14.75" customWidth="1"/>
    <col min="7" max="7" width="15.125" customWidth="1"/>
    <col min="8" max="8" width="8" customWidth="1"/>
    <col min="9" max="9" width="13.125" customWidth="1"/>
    <col min="10" max="10" width="14.5" customWidth="1"/>
    <col min="11" max="11" width="15.375" customWidth="1"/>
    <col min="12" max="12" width="13.125" customWidth="1"/>
    <col min="13" max="13" width="15.5" customWidth="1"/>
    <col min="14" max="14" width="13.25" customWidth="1"/>
    <col min="15" max="15" width="14.25" customWidth="1"/>
    <col min="16" max="16" width="11.75" customWidth="1"/>
    <col min="18" max="18" width="13.5" customWidth="1"/>
    <col min="19" max="19" width="11.25" customWidth="1"/>
    <col min="20" max="20" width="9.625" customWidth="1"/>
  </cols>
  <sheetData>
    <row r="1" spans="1:20" ht="20.25" x14ac:dyDescent="0.2">
      <c r="A1" s="36"/>
      <c r="B1" s="37" t="s">
        <v>28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x14ac:dyDescent="0.2">
      <c r="A2" s="36"/>
      <c r="B2" s="38" t="s">
        <v>27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5.75" x14ac:dyDescent="0.2">
      <c r="A3" s="36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x14ac:dyDescent="0.2">
      <c r="A4" s="36"/>
      <c r="B4" s="40" t="s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x14ac:dyDescent="0.2">
      <c r="A5" s="36"/>
      <c r="B5" s="40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ht="78.75" x14ac:dyDescent="0.2">
      <c r="A6" s="3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2" t="s">
        <v>13</v>
      </c>
      <c r="M6" s="3" t="s">
        <v>14</v>
      </c>
      <c r="N6" s="4" t="s">
        <v>15</v>
      </c>
      <c r="O6" s="1" t="s">
        <v>16</v>
      </c>
      <c r="P6" s="1" t="s">
        <v>17</v>
      </c>
      <c r="Q6" s="1" t="s">
        <v>18</v>
      </c>
      <c r="R6" s="5" t="s">
        <v>19</v>
      </c>
      <c r="S6" s="5" t="s">
        <v>20</v>
      </c>
      <c r="T6" s="1" t="s">
        <v>21</v>
      </c>
    </row>
    <row r="7" spans="1:20" ht="15.75" x14ac:dyDescent="0.2">
      <c r="A7" s="33" t="s">
        <v>29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5"/>
    </row>
    <row r="8" spans="1:20" s="6" customFormat="1" ht="13.9" customHeight="1" x14ac:dyDescent="0.2">
      <c r="A8" s="45">
        <v>1</v>
      </c>
      <c r="B8" s="46" t="s">
        <v>30</v>
      </c>
      <c r="C8" s="49" t="s">
        <v>31</v>
      </c>
      <c r="D8" s="49">
        <v>1842401750</v>
      </c>
      <c r="E8" s="52" t="s">
        <v>32</v>
      </c>
      <c r="F8" s="52" t="s">
        <v>33</v>
      </c>
      <c r="G8" s="7" t="s">
        <v>34</v>
      </c>
      <c r="H8" s="11" t="s">
        <v>26</v>
      </c>
      <c r="I8" s="12"/>
      <c r="J8" s="13" t="s">
        <v>22</v>
      </c>
      <c r="K8" s="14">
        <v>120</v>
      </c>
      <c r="L8" s="15">
        <v>60</v>
      </c>
      <c r="M8" s="16">
        <f>L8*K8</f>
        <v>7200</v>
      </c>
      <c r="N8" s="14">
        <f>M8*117/100</f>
        <v>8424</v>
      </c>
      <c r="O8" s="55" t="s">
        <v>35</v>
      </c>
      <c r="P8" s="58" t="s">
        <v>36</v>
      </c>
      <c r="Q8" s="61"/>
      <c r="R8" s="18">
        <v>8424</v>
      </c>
      <c r="S8" s="64"/>
      <c r="T8" s="67"/>
    </row>
    <row r="9" spans="1:20" ht="34.5" customHeight="1" x14ac:dyDescent="0.2">
      <c r="A9" s="45"/>
      <c r="B9" s="47"/>
      <c r="C9" s="50"/>
      <c r="D9" s="50"/>
      <c r="E9" s="53"/>
      <c r="F9" s="53"/>
      <c r="G9" s="7" t="s">
        <v>37</v>
      </c>
      <c r="H9" s="13" t="s">
        <v>26</v>
      </c>
      <c r="I9" s="10"/>
      <c r="J9" s="13" t="s">
        <v>22</v>
      </c>
      <c r="K9" s="19">
        <v>120</v>
      </c>
      <c r="L9" s="20">
        <v>60</v>
      </c>
      <c r="M9" s="16">
        <f t="shared" ref="M9:M18" si="0">L9*K9</f>
        <v>7200</v>
      </c>
      <c r="N9" s="19">
        <f t="shared" ref="N9:N18" si="1">M9*1.17</f>
        <v>8424</v>
      </c>
      <c r="O9" s="56"/>
      <c r="P9" s="59"/>
      <c r="Q9" s="62"/>
      <c r="R9" s="21">
        <v>8424</v>
      </c>
      <c r="S9" s="65"/>
      <c r="T9" s="68"/>
    </row>
    <row r="10" spans="1:20" ht="24" customHeight="1" x14ac:dyDescent="0.2">
      <c r="A10" s="45"/>
      <c r="B10" s="47"/>
      <c r="C10" s="50"/>
      <c r="D10" s="50"/>
      <c r="E10" s="53"/>
      <c r="F10" s="53"/>
      <c r="G10" s="7" t="s">
        <v>38</v>
      </c>
      <c r="H10" s="13" t="s">
        <v>26</v>
      </c>
      <c r="I10" s="10"/>
      <c r="J10" s="13" t="s">
        <v>22</v>
      </c>
      <c r="K10" s="14">
        <v>120</v>
      </c>
      <c r="L10" s="20">
        <v>8</v>
      </c>
      <c r="M10" s="16">
        <f t="shared" si="0"/>
        <v>960</v>
      </c>
      <c r="N10" s="19">
        <f t="shared" si="1"/>
        <v>1123.1999999999998</v>
      </c>
      <c r="O10" s="56"/>
      <c r="P10" s="59"/>
      <c r="Q10" s="62"/>
      <c r="R10" s="21">
        <v>1123.1999999999998</v>
      </c>
      <c r="S10" s="65"/>
      <c r="T10" s="68"/>
    </row>
    <row r="11" spans="1:20" ht="24" customHeight="1" x14ac:dyDescent="0.2">
      <c r="A11" s="45"/>
      <c r="B11" s="47"/>
      <c r="C11" s="50"/>
      <c r="D11" s="50"/>
      <c r="E11" s="53"/>
      <c r="F11" s="53"/>
      <c r="G11" s="7" t="s">
        <v>39</v>
      </c>
      <c r="H11" s="13" t="s">
        <v>26</v>
      </c>
      <c r="I11" s="10"/>
      <c r="J11" s="13" t="s">
        <v>22</v>
      </c>
      <c r="K11" s="19">
        <v>120</v>
      </c>
      <c r="L11" s="20">
        <v>8</v>
      </c>
      <c r="M11" s="16">
        <f t="shared" si="0"/>
        <v>960</v>
      </c>
      <c r="N11" s="19">
        <f t="shared" si="1"/>
        <v>1123.1999999999998</v>
      </c>
      <c r="O11" s="56"/>
      <c r="P11" s="59"/>
      <c r="Q11" s="62"/>
      <c r="R11" s="21">
        <v>1123.1999999999998</v>
      </c>
      <c r="S11" s="65"/>
      <c r="T11" s="68"/>
    </row>
    <row r="12" spans="1:20" ht="24" customHeight="1" x14ac:dyDescent="0.2">
      <c r="A12" s="45"/>
      <c r="B12" s="47"/>
      <c r="C12" s="50"/>
      <c r="D12" s="50"/>
      <c r="E12" s="53"/>
      <c r="F12" s="53"/>
      <c r="G12" s="7" t="s">
        <v>40</v>
      </c>
      <c r="H12" s="13" t="s">
        <v>26</v>
      </c>
      <c r="I12" s="10"/>
      <c r="J12" s="13" t="s">
        <v>22</v>
      </c>
      <c r="K12" s="14">
        <v>120</v>
      </c>
      <c r="L12" s="20">
        <v>16</v>
      </c>
      <c r="M12" s="16">
        <f t="shared" si="0"/>
        <v>1920</v>
      </c>
      <c r="N12" s="19">
        <f t="shared" si="1"/>
        <v>2246.3999999999996</v>
      </c>
      <c r="O12" s="56"/>
      <c r="P12" s="59"/>
      <c r="Q12" s="62"/>
      <c r="R12" s="21">
        <v>2246.3999999999996</v>
      </c>
      <c r="S12" s="65"/>
      <c r="T12" s="68"/>
    </row>
    <row r="13" spans="1:20" ht="24" customHeight="1" x14ac:dyDescent="0.2">
      <c r="A13" s="45"/>
      <c r="B13" s="47"/>
      <c r="C13" s="50"/>
      <c r="D13" s="50"/>
      <c r="E13" s="53"/>
      <c r="F13" s="53"/>
      <c r="G13" s="7" t="s">
        <v>41</v>
      </c>
      <c r="H13" s="13" t="s">
        <v>26</v>
      </c>
      <c r="I13" s="10"/>
      <c r="J13" s="13" t="s">
        <v>22</v>
      </c>
      <c r="K13" s="19">
        <v>120</v>
      </c>
      <c r="L13" s="20">
        <v>16</v>
      </c>
      <c r="M13" s="16">
        <f t="shared" si="0"/>
        <v>1920</v>
      </c>
      <c r="N13" s="19">
        <f t="shared" si="1"/>
        <v>2246.3999999999996</v>
      </c>
      <c r="O13" s="56"/>
      <c r="P13" s="59"/>
      <c r="Q13" s="62"/>
      <c r="R13" s="21">
        <v>2246.3999999999996</v>
      </c>
      <c r="S13" s="65"/>
      <c r="T13" s="68"/>
    </row>
    <row r="14" spans="1:20" ht="24" customHeight="1" x14ac:dyDescent="0.2">
      <c r="A14" s="45"/>
      <c r="B14" s="47"/>
      <c r="C14" s="50"/>
      <c r="D14" s="50"/>
      <c r="E14" s="53"/>
      <c r="F14" s="53"/>
      <c r="G14" s="7" t="s">
        <v>42</v>
      </c>
      <c r="H14" s="13" t="s">
        <v>26</v>
      </c>
      <c r="I14" s="10"/>
      <c r="J14" s="13" t="s">
        <v>22</v>
      </c>
      <c r="K14" s="14">
        <v>120</v>
      </c>
      <c r="L14" s="20">
        <v>16</v>
      </c>
      <c r="M14" s="16">
        <f t="shared" si="0"/>
        <v>1920</v>
      </c>
      <c r="N14" s="19">
        <f t="shared" si="1"/>
        <v>2246.3999999999996</v>
      </c>
      <c r="O14" s="56"/>
      <c r="P14" s="59"/>
      <c r="Q14" s="62"/>
      <c r="R14" s="21">
        <v>2246.3999999999996</v>
      </c>
      <c r="S14" s="65"/>
      <c r="T14" s="68"/>
    </row>
    <row r="15" spans="1:20" ht="24" customHeight="1" x14ac:dyDescent="0.2">
      <c r="A15" s="45"/>
      <c r="B15" s="47"/>
      <c r="C15" s="50"/>
      <c r="D15" s="50"/>
      <c r="E15" s="53"/>
      <c r="F15" s="53"/>
      <c r="G15" s="7" t="s">
        <v>43</v>
      </c>
      <c r="H15" s="13" t="s">
        <v>26</v>
      </c>
      <c r="I15" s="10"/>
      <c r="J15" s="13" t="s">
        <v>22</v>
      </c>
      <c r="K15" s="19">
        <v>120</v>
      </c>
      <c r="L15" s="20">
        <v>12</v>
      </c>
      <c r="M15" s="16">
        <f t="shared" si="0"/>
        <v>1440</v>
      </c>
      <c r="N15" s="19">
        <f t="shared" si="1"/>
        <v>1684.8</v>
      </c>
      <c r="O15" s="56"/>
      <c r="P15" s="59"/>
      <c r="Q15" s="62"/>
      <c r="R15" s="21">
        <v>1684.8</v>
      </c>
      <c r="S15" s="65"/>
      <c r="T15" s="68"/>
    </row>
    <row r="16" spans="1:20" ht="24" customHeight="1" x14ac:dyDescent="0.2">
      <c r="A16" s="45"/>
      <c r="B16" s="47"/>
      <c r="C16" s="50"/>
      <c r="D16" s="50"/>
      <c r="E16" s="53"/>
      <c r="F16" s="53"/>
      <c r="G16" s="7" t="s">
        <v>44</v>
      </c>
      <c r="H16" s="13" t="s">
        <v>26</v>
      </c>
      <c r="I16" s="10"/>
      <c r="J16" s="13" t="s">
        <v>22</v>
      </c>
      <c r="K16" s="14">
        <v>120</v>
      </c>
      <c r="L16" s="20">
        <v>12</v>
      </c>
      <c r="M16" s="16">
        <f t="shared" si="0"/>
        <v>1440</v>
      </c>
      <c r="N16" s="19">
        <f t="shared" si="1"/>
        <v>1684.8</v>
      </c>
      <c r="O16" s="56"/>
      <c r="P16" s="59"/>
      <c r="Q16" s="62"/>
      <c r="R16" s="21">
        <v>1684.8</v>
      </c>
      <c r="S16" s="65"/>
      <c r="T16" s="68"/>
    </row>
    <row r="17" spans="1:20" ht="24" customHeight="1" x14ac:dyDescent="0.2">
      <c r="A17" s="45"/>
      <c r="B17" s="47"/>
      <c r="C17" s="50"/>
      <c r="D17" s="50"/>
      <c r="E17" s="53"/>
      <c r="F17" s="53"/>
      <c r="G17" s="7" t="s">
        <v>45</v>
      </c>
      <c r="H17" s="13" t="s">
        <v>26</v>
      </c>
      <c r="I17" s="10"/>
      <c r="J17" s="13" t="s">
        <v>22</v>
      </c>
      <c r="K17" s="19">
        <v>120</v>
      </c>
      <c r="L17" s="20">
        <v>24</v>
      </c>
      <c r="M17" s="16">
        <f t="shared" si="0"/>
        <v>2880</v>
      </c>
      <c r="N17" s="19">
        <f t="shared" si="1"/>
        <v>3369.6</v>
      </c>
      <c r="O17" s="56"/>
      <c r="P17" s="59"/>
      <c r="Q17" s="62"/>
      <c r="R17" s="21">
        <v>3369.6</v>
      </c>
      <c r="S17" s="65"/>
      <c r="T17" s="68"/>
    </row>
    <row r="18" spans="1:20" ht="24" customHeight="1" x14ac:dyDescent="0.2">
      <c r="A18" s="45"/>
      <c r="B18" s="48"/>
      <c r="C18" s="51"/>
      <c r="D18" s="51"/>
      <c r="E18" s="54"/>
      <c r="F18" s="54"/>
      <c r="G18" s="7" t="s">
        <v>46</v>
      </c>
      <c r="H18" s="13" t="s">
        <v>26</v>
      </c>
      <c r="I18" s="10"/>
      <c r="J18" s="13" t="s">
        <v>22</v>
      </c>
      <c r="K18" s="14">
        <v>120</v>
      </c>
      <c r="L18" s="20">
        <v>20</v>
      </c>
      <c r="M18" s="16">
        <f t="shared" si="0"/>
        <v>2400</v>
      </c>
      <c r="N18" s="19">
        <f t="shared" si="1"/>
        <v>2808</v>
      </c>
      <c r="O18" s="57"/>
      <c r="P18" s="60"/>
      <c r="Q18" s="63"/>
      <c r="R18" s="21">
        <v>2808</v>
      </c>
      <c r="S18" s="66"/>
      <c r="T18" s="69"/>
    </row>
    <row r="19" spans="1:20" ht="27" customHeight="1" x14ac:dyDescent="0.2">
      <c r="A19" s="45"/>
      <c r="B19" s="41" t="s">
        <v>47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ht="15.75" x14ac:dyDescent="0.2">
      <c r="A20" s="33" t="s">
        <v>48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5"/>
    </row>
    <row r="21" spans="1:20" s="6" customFormat="1" ht="45" customHeight="1" x14ac:dyDescent="0.2">
      <c r="A21" s="45">
        <v>2</v>
      </c>
      <c r="B21" s="22" t="s">
        <v>49</v>
      </c>
      <c r="C21" s="23" t="s">
        <v>50</v>
      </c>
      <c r="D21" s="24">
        <v>1815010740</v>
      </c>
      <c r="E21" s="25" t="s">
        <v>51</v>
      </c>
      <c r="F21" s="25" t="s">
        <v>52</v>
      </c>
      <c r="G21" s="13" t="s">
        <v>53</v>
      </c>
      <c r="H21" s="13"/>
      <c r="I21" s="12">
        <v>100</v>
      </c>
      <c r="J21" s="26" t="s">
        <v>22</v>
      </c>
      <c r="K21" s="27">
        <v>340</v>
      </c>
      <c r="L21" s="28">
        <v>440</v>
      </c>
      <c r="M21" s="16">
        <f>L21*K21</f>
        <v>149600</v>
      </c>
      <c r="N21" s="14">
        <f>M21*117/100</f>
        <v>175032</v>
      </c>
      <c r="O21" s="17" t="s">
        <v>23</v>
      </c>
      <c r="P21" s="17" t="s">
        <v>36</v>
      </c>
      <c r="Q21" s="29"/>
      <c r="R21" s="30">
        <f>N21</f>
        <v>175032</v>
      </c>
      <c r="S21" s="31" t="s">
        <v>24</v>
      </c>
      <c r="T21" s="32"/>
    </row>
    <row r="22" spans="1:20" ht="52.15" customHeight="1" x14ac:dyDescent="0.2">
      <c r="A22" s="45"/>
      <c r="B22" s="42" t="s">
        <v>54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4"/>
      <c r="T22" s="8"/>
    </row>
    <row r="23" spans="1:20" ht="15.75" x14ac:dyDescent="0.2">
      <c r="A23" s="9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4"/>
      <c r="T23" s="8"/>
    </row>
    <row r="24" spans="1:20" x14ac:dyDescent="0.2">
      <c r="B24" t="s">
        <v>25</v>
      </c>
    </row>
  </sheetData>
  <mergeCells count="23">
    <mergeCell ref="B19:T19"/>
    <mergeCell ref="B22:S22"/>
    <mergeCell ref="B23:S23"/>
    <mergeCell ref="A8:A19"/>
    <mergeCell ref="B8:B18"/>
    <mergeCell ref="C8:C18"/>
    <mergeCell ref="D8:D18"/>
    <mergeCell ref="E8:E18"/>
    <mergeCell ref="F8:F18"/>
    <mergeCell ref="O8:O18"/>
    <mergeCell ref="A21:A22"/>
    <mergeCell ref="A20:T20"/>
    <mergeCell ref="P8:P18"/>
    <mergeCell ref="Q8:Q18"/>
    <mergeCell ref="S8:S18"/>
    <mergeCell ref="T8:T18"/>
    <mergeCell ref="A7:T7"/>
    <mergeCell ref="A1:A6"/>
    <mergeCell ref="B1:T1"/>
    <mergeCell ref="B2:T2"/>
    <mergeCell ref="B3:T3"/>
    <mergeCell ref="B4:T4"/>
    <mergeCell ref="B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2023-08-28T06:44:49Z</dcterms:created>
  <dcterms:modified xsi:type="dcterms:W3CDTF">2023-08-28T10:26:00Z</dcterms:modified>
</cp:coreProperties>
</file>