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xr:revisionPtr revIDLastSave="0" documentId="8_{31C84EAD-F2C5-4DF0-9175-8C68F52695F9}" xr6:coauthVersionLast="47" xr6:coauthVersionMax="47" xr10:uidLastSave="{00000000-0000-0000-0000-000000000000}"/>
  <bookViews>
    <workbookView xWindow="-108" yWindow="-108" windowWidth="23256" windowHeight="12576" xr2:uid="{6D522522-E567-4FB8-8239-83042BCD04DF}"/>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 l="1"/>
  <c r="N23" i="1" s="1"/>
  <c r="R23" i="1" s="1"/>
  <c r="M20" i="1"/>
  <c r="N20" i="1" s="1"/>
  <c r="R20" i="1" s="1"/>
  <c r="M17" i="1"/>
  <c r="N17" i="1" s="1"/>
  <c r="R17" i="1" s="1"/>
  <c r="M14" i="1"/>
  <c r="N14" i="1" s="1"/>
  <c r="R14" i="1" s="1"/>
  <c r="M11" i="1"/>
  <c r="N11" i="1" s="1"/>
  <c r="R11" i="1" s="1"/>
  <c r="M8" i="1"/>
  <c r="N8" i="1" s="1"/>
  <c r="R8" i="1" s="1"/>
</calcChain>
</file>

<file path=xl/sharedStrings.xml><?xml version="1.0" encoding="utf-8"?>
<sst xmlns="http://schemas.openxmlformats.org/spreadsheetml/2006/main" count="97" uniqueCount="61">
  <si>
    <t>פרוטוקול  ועדת התקשרויות סבב מיילים  מס' 2023-43   תאריך:   29.8.23</t>
  </si>
  <si>
    <t>משתתפים: יובל בודניצקי - מנכ"ל העירייה, צבי אפרת- ס/גזבר, עו"ד ענת סמסונוב - לשכה משפטית, 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</si>
  <si>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</si>
  <si>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</si>
  <si>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</si>
  <si>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</si>
  <si>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</si>
  <si>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</si>
  <si>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</si>
  <si>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</si>
  <si>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</si>
  <si>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</si>
  <si>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</si>
  <si>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</si>
  <si>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</si>
  <si>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</si>
  <si>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</si>
  <si>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</si>
  <si>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</si>
  <si>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</si>
  <si>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</si>
  <si>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</si>
  <si>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</si>
  <si>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</si>
  <si>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החלטה מס'- 2023-43.1</t>
  </si>
  <si>
    <t xml:space="preserve">מדריכה חינוכית </t>
  </si>
  <si>
    <t>שנהב אופיר</t>
  </si>
  <si>
    <t>יעוץ חינוכי</t>
  </si>
  <si>
    <t>חינוך</t>
  </si>
  <si>
    <t>לירן גבאי</t>
  </si>
  <si>
    <t>כן</t>
  </si>
  <si>
    <t>סכום שעתי</t>
  </si>
  <si>
    <t>אושרו כל ההצעות לפי סעיף 3.20 לנוהל התקשרויות</t>
  </si>
  <si>
    <t>אושר פה אחד בסבב מיילים</t>
  </si>
  <si>
    <t xml:space="preserve"> </t>
  </si>
  <si>
    <t>בנוסף למערך ההדרכה שממשיך, מצרפת עוד מדריכה נוספת חדש אשר תדריך בגנים נוספים שנותרו ללא הדרכה.</t>
  </si>
  <si>
    <t>החלטה מס'- 2023-43.2</t>
  </si>
  <si>
    <t xml:space="preserve">הגדלה-מדריכה חינוכית </t>
  </si>
  <si>
    <t>יפעת סרנה</t>
  </si>
  <si>
    <t>אושרה ההצעה להגדלה לפי סעיף 3.21 לנוהל התקשרויות</t>
  </si>
  <si>
    <t>שמה של המדריכה יפעת סרנה נשמט מרשימת המדריכות אשר אושרו בועדת התקשרויות 2023-39 9.8.23 - הגדלה 1 .מדובר במערך מדריכות שהתחילו לעבוד בחינוך ונכנסות למעונות היום, התקבל קול קורא ממשרד החינוך לשנת תשפ"ד  החזר מלא.</t>
  </si>
  <si>
    <t>החלטה מס'- 2023-43.3</t>
  </si>
  <si>
    <t>הדרכת הרכב ג'אז בתיכון גלילי</t>
  </si>
  <si>
    <t>הדס שרעבי מנהלת מח' על יסודי</t>
  </si>
  <si>
    <t>ינון טל</t>
  </si>
  <si>
    <t>לא</t>
  </si>
  <si>
    <t>אושרה ההצעה לפי סעיף 3.20 לנוהל התקשרויות</t>
  </si>
  <si>
    <t xml:space="preserve">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מ- 01.09.23-20.06.24. 
יצויין כי נעשה ניסיון לגייס מורים. יעל מטלון מנהלת תיכון גלילי פרסמה במדיות השונות בקשות להעסקת מורים אולם ללא הצלחה. גם הרכזת מחפשת בקרב קהילת המוסיקה הרכבים בתחומים מסוימים ,
 אבל בעיקרון המורים לא יכולים לתת מענה להרכבים של אחהצ  לכן צריכים תגבור מבחוץ. </t>
  </si>
  <si>
    <t>החלטה מס'- 2023-43.4</t>
  </si>
  <si>
    <t>בני גריינימן</t>
  </si>
  <si>
    <t>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מ- 01.09.23-20.06.24. 
יצויין כי נעשה ניסיון לגייס מורים. יעל מטלון מנהלת תיכון גלילי פרסמה במדיות השונות בקשות להעסקת מורים אולם ללא הצלחה. גם הרכזת מחפשת בקרב קהילת המוסיקה הרכבים בתחומים מסוימים ,
 אבל בעיקרון המורים לא יכולים לתת מענה להרכבים של אחהצ  לכן צריכים תגבור מבחוץ</t>
  </si>
  <si>
    <t>החלטה מס'- 2023-43.5.</t>
  </si>
  <si>
    <t>הנחיה למגמת תקשורת מקדמת</t>
  </si>
  <si>
    <t>ראיה ביה"ס לתקשורת מקדמת</t>
  </si>
  <si>
    <t>סכום לפרויקט</t>
  </si>
  <si>
    <t xml:space="preserve">תכנית יחודית ל 5 יחידות לימוד.בשל מצוקה קשה בשנת הלימודים הנוכחית (כמו גם בשנה הקודמת) בהעסקת מורים, בשל מחסור חמור בכח אדם במערכת החינוך יש צורך להעסיק בחוזים אישיים. מבקשים להעסיק את ראיה 
ביה"ס לתקשורת מקדמת החל מ- 01.09.23-20.06.24. יצויין כי נעשה ניסיון לגייס מורים. 
יעל מטלון מנהלת תיכון גלילי פרסמה במדיות השונות בקשות להעסקת מורים אולם ללא הצלחה. </t>
  </si>
  <si>
    <t>החלטה מס'- 2023-43.6</t>
  </si>
  <si>
    <t>הוראת אלקטרוניקה במגמה הנדסית טכנולוגית</t>
  </si>
  <si>
    <t xml:space="preserve">אלכס ליבמן </t>
  </si>
  <si>
    <t>מחסור במורים בתחום- קשר טוב, חיבור המגמה לשטח עובד בתיכון גלילי משנה"ל תשפ"ב.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אלכס ליבמן החל מ- 01.09.23-20.06.24. יצויין כי נעשה ניסיון לגייס מורים. 
יעל מטלון מנהלת תיכון גלילי פרסמה במדיות השונות בקשות להעסקת מורים אולם ללא הצלחה.</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</si>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</sst>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6" formatCode="&quot;₪&quot;\ #,##0.00"/>
  </numFmts>
  <fonts count="16"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name val="Arial"/>
      <family val="2"/>
      <scheme val="minor"/>
    </font>
    <font>
      <b/>
      <sz val="16"/>
      <name val="Arial"/>
      <family val="2"/>
    </font>
    <font>
      <b/>
      <sz val="10"/>
      <name val="Arial"/>
      <family val="2"/>
    </font>
    <font>
      <b/>
      <sz val="12"/>
      <name val="Arial"/>
      <family val="2"/>
    </font>
    <font>
      <sz val="10"/>
      <name val="Arial"/>
      <family val="2"/>
    </font>
    <font>
      <b/>
      <sz val="10"/>
      <name val="Arial"/>
      <family val="2"/>
      <scheme val="minor"/>
    </font>
    <font>
      <sz val="10"/>
      <name val="Arial"/>
      <family val="2"/>
      <scheme val="minor"/>
    </font>
    <font>
      <sz val="12"/>
      <name val="Arial"/>
      <family val="2"/>
      <scheme val="minor"/>
    </font>
    <font>
      <sz val="10"/>
      <color theme="1"/>
      <name val="Arial"/>
      <family val="2"/>
      <scheme val="minor"/>
    </font>
    <font>
      <sz val="9"/>
      <name val="Arial"/>
      <family val="2"/>
      <scheme val="minor"/>
    </font>
    <font>
      <sz val="10"/>
      <name val="Arial"/>
      <family val="2"/>
      <charset val="177"/>
      <scheme val="minor"/>
    </font>
    <font>
      <sz val="9"/>
      <name val="Arial"/>
      <family val="2"/>
      <charset val="177"/>
      <scheme val="minor"/>
    </font>
    <font>
      <b/>
      <sz val="11"/>
      <name val="Arial"/>
      <family val="2"/>
      <scheme val="minor"/>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rgb="FFFFFF99"/>
        <bgColor indexed="64"/>
      </patternFill>
    </fill>
    <fill>
      <patternFill patternType="solid">
        <fgColor theme="5"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66">
    <xf numFmtId="0" fontId="0" fillId="0" borderId="0" xfId="0"/>
    <xf numFmtId="0" fontId="3" fillId="0" borderId="1" xfId="0" applyFont="1" applyBorder="1" applyAlignment="1">
      <alignment horizontal="center" readingOrder="2"/>
    </xf>
    <xf numFmtId="0" fontId="4" fillId="3" borderId="1" xfId="0" applyFont="1" applyFill="1" applyBorder="1" applyAlignment="1">
      <alignment horizontal="center" vertical="center" readingOrder="2"/>
    </xf>
    <xf numFmtId="0" fontId="3" fillId="0" borderId="0" xfId="0" applyFont="1"/>
    <xf numFmtId="0" fontId="5" fillId="3" borderId="1" xfId="0" applyFont="1" applyFill="1" applyBorder="1" applyAlignment="1">
      <alignment horizontal="right" vertical="center" wrapText="1" readingOrder="2"/>
    </xf>
    <xf numFmtId="0" fontId="6" fillId="0" borderId="1" xfId="0" applyFont="1" applyBorder="1" applyAlignment="1">
      <alignment horizontal="right" vertical="center" readingOrder="2"/>
    </xf>
    <xf numFmtId="0" fontId="5" fillId="0" borderId="1" xfId="0" applyFont="1" applyBorder="1" applyAlignment="1">
      <alignment horizontal="right" vertical="center" readingOrder="2"/>
    </xf>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1" xfId="0" applyFont="1" applyBorder="1" applyAlignment="1">
      <alignment horizontal="center" vertical="center" wrapText="1" readingOrder="2"/>
    </xf>
    <xf numFmtId="49" fontId="6" fillId="4" borderId="2" xfId="0" applyNumberFormat="1" applyFont="1" applyFill="1" applyBorder="1" applyAlignment="1">
      <alignment horizontal="center" vertical="center" readingOrder="2"/>
    </xf>
    <xf numFmtId="49" fontId="6" fillId="4" borderId="3" xfId="0" applyNumberFormat="1" applyFont="1" applyFill="1" applyBorder="1" applyAlignment="1">
      <alignment horizontal="center" vertical="center" readingOrder="2"/>
    </xf>
    <xf numFmtId="49" fontId="6" fillId="4" borderId="4" xfId="0" applyNumberFormat="1" applyFont="1" applyFill="1" applyBorder="1" applyAlignment="1">
      <alignment horizontal="center" vertical="center" readingOrder="2"/>
    </xf>
    <xf numFmtId="0" fontId="6" fillId="0" borderId="1" xfId="0" applyFont="1" applyBorder="1" applyAlignment="1">
      <alignment horizontal="center" vertical="center"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166" fontId="8" fillId="5" borderId="1" xfId="2" applyNumberFormat="1" applyFont="1" applyFill="1" applyBorder="1" applyAlignment="1">
      <alignment horizontal="center" vertical="center" wrapText="1" readingOrder="2"/>
    </xf>
    <xf numFmtId="166" fontId="9" fillId="5" borderId="1" xfId="2" applyNumberFormat="1" applyFont="1" applyFill="1" applyBorder="1" applyAlignment="1">
      <alignment horizontal="center" vertical="center" wrapText="1" readingOrder="2"/>
    </xf>
    <xf numFmtId="0" fontId="9" fillId="5" borderId="1" xfId="2" applyNumberFormat="1" applyFont="1" applyFill="1" applyBorder="1" applyAlignment="1">
      <alignment horizontal="center" vertical="center" wrapText="1" readingOrder="2"/>
    </xf>
    <xf numFmtId="1" fontId="9" fillId="5" borderId="1" xfId="2" applyNumberFormat="1" applyFont="1" applyFill="1" applyBorder="1" applyAlignment="1">
      <alignment horizontal="center" vertical="center" wrapText="1" readingOrder="2"/>
    </xf>
    <xf numFmtId="0" fontId="5" fillId="0" borderId="5" xfId="0" applyFont="1" applyBorder="1" applyAlignment="1">
      <alignment horizontal="center" vertical="center" wrapText="1" readingOrder="2"/>
    </xf>
    <xf numFmtId="0" fontId="10" fillId="0" borderId="5" xfId="0" applyFont="1" applyBorder="1" applyAlignment="1">
      <alignment horizontal="center" readingOrder="2"/>
    </xf>
    <xf numFmtId="166" fontId="6" fillId="6" borderId="5" xfId="0" applyNumberFormat="1" applyFont="1" applyFill="1" applyBorder="1" applyAlignment="1">
      <alignment horizontal="center" vertical="center" wrapText="1" readingOrder="2"/>
    </xf>
    <xf numFmtId="0" fontId="9" fillId="0" borderId="5" xfId="0" applyFont="1" applyBorder="1" applyAlignment="1">
      <alignment horizontal="center" vertical="center" wrapText="1" readingOrder="2"/>
    </xf>
    <xf numFmtId="0" fontId="3" fillId="0" borderId="5" xfId="0" applyFont="1" applyBorder="1" applyAlignment="1">
      <alignment horizontal="center"/>
    </xf>
    <xf numFmtId="0" fontId="5" fillId="0" borderId="2" xfId="0" applyFont="1" applyBorder="1" applyAlignment="1">
      <alignment horizontal="right" vertical="center" wrapText="1" readingOrder="2"/>
    </xf>
    <xf numFmtId="0" fontId="5" fillId="0" borderId="3" xfId="0" applyFont="1" applyBorder="1" applyAlignment="1">
      <alignment horizontal="right" vertical="center" wrapText="1" readingOrder="2"/>
    </xf>
    <xf numFmtId="0" fontId="5" fillId="0" borderId="4" xfId="0" applyFont="1" applyBorder="1" applyAlignment="1">
      <alignment horizontal="right" vertical="center" wrapText="1" readingOrder="2"/>
    </xf>
    <xf numFmtId="49" fontId="6" fillId="7" borderId="2" xfId="0" applyNumberFormat="1" applyFont="1" applyFill="1" applyBorder="1" applyAlignment="1">
      <alignment horizontal="center" vertical="center" readingOrder="2"/>
    </xf>
    <xf numFmtId="49" fontId="6" fillId="7" borderId="3" xfId="0" applyNumberFormat="1" applyFont="1" applyFill="1" applyBorder="1" applyAlignment="1">
      <alignment horizontal="center" vertical="center" readingOrder="2"/>
    </xf>
    <xf numFmtId="49" fontId="6" fillId="7" borderId="4" xfId="0" applyNumberFormat="1" applyFont="1" applyFill="1" applyBorder="1" applyAlignment="1">
      <alignment horizontal="center" vertical="center" readingOrder="2"/>
    </xf>
    <xf numFmtId="0" fontId="3" fillId="7" borderId="0" xfId="0" applyFont="1" applyFill="1"/>
    <xf numFmtId="0" fontId="6" fillId="7" borderId="5" xfId="0" applyFont="1" applyFill="1" applyBorder="1" applyAlignment="1">
      <alignment horizontal="center" vertical="center" readingOrder="2"/>
    </xf>
    <xf numFmtId="0" fontId="7" fillId="7" borderId="5" xfId="0" applyFont="1" applyFill="1" applyBorder="1" applyAlignment="1">
      <alignment horizontal="center" vertical="center" wrapText="1" readingOrder="2"/>
    </xf>
    <xf numFmtId="0" fontId="7" fillId="7" borderId="5" xfId="1" applyNumberFormat="1" applyFont="1" applyFill="1" applyBorder="1" applyAlignment="1">
      <alignment horizontal="center" vertical="center" wrapText="1" readingOrder="2"/>
    </xf>
    <xf numFmtId="3" fontId="7" fillId="7" borderId="5" xfId="0" applyNumberFormat="1" applyFont="1" applyFill="1" applyBorder="1" applyAlignment="1">
      <alignment horizontal="center" vertical="center" wrapText="1" readingOrder="2"/>
    </xf>
    <xf numFmtId="0" fontId="7" fillId="5" borderId="1" xfId="0" applyFont="1" applyFill="1" applyBorder="1" applyAlignment="1">
      <alignment horizontal="center" vertical="center" wrapText="1" readingOrder="2"/>
    </xf>
    <xf numFmtId="166" fontId="7" fillId="5" borderId="1" xfId="0" applyNumberFormat="1" applyFont="1" applyFill="1" applyBorder="1" applyAlignment="1">
      <alignment horizontal="center" vertical="center" wrapText="1" readingOrder="2"/>
    </xf>
    <xf numFmtId="0" fontId="5" fillId="7" borderId="5" xfId="0" applyFont="1" applyFill="1" applyBorder="1" applyAlignment="1">
      <alignment horizontal="center" vertical="center" wrapText="1" readingOrder="2"/>
    </xf>
    <xf numFmtId="0" fontId="10" fillId="7" borderId="5" xfId="0" applyFont="1" applyFill="1" applyBorder="1" applyAlignment="1">
      <alignment horizontal="center" readingOrder="2"/>
    </xf>
    <xf numFmtId="0" fontId="9" fillId="7" borderId="5" xfId="0" applyFont="1" applyFill="1" applyBorder="1" applyAlignment="1">
      <alignment horizontal="center" vertical="center" wrapText="1" readingOrder="2"/>
    </xf>
    <xf numFmtId="0" fontId="3" fillId="7" borderId="5" xfId="0" applyFont="1" applyFill="1" applyBorder="1" applyAlignment="1">
      <alignment horizontal="center"/>
    </xf>
    <xf numFmtId="0" fontId="6" fillId="7" borderId="6" xfId="0" applyFont="1" applyFill="1" applyBorder="1" applyAlignment="1">
      <alignment horizontal="center" vertical="center" readingOrder="2"/>
    </xf>
    <xf numFmtId="0" fontId="5" fillId="7" borderId="2" xfId="0" applyFont="1" applyFill="1" applyBorder="1" applyAlignment="1">
      <alignment horizontal="right" vertical="center" wrapText="1" readingOrder="2"/>
    </xf>
    <xf numFmtId="0" fontId="5" fillId="7" borderId="3" xfId="0" applyFont="1" applyFill="1" applyBorder="1" applyAlignment="1">
      <alignment horizontal="right" vertical="center" wrapText="1" readingOrder="2"/>
    </xf>
    <xf numFmtId="0" fontId="5" fillId="7" borderId="4" xfId="0" applyFont="1" applyFill="1" applyBorder="1" applyAlignment="1">
      <alignment horizontal="right" vertical="center" wrapText="1" readingOrder="2"/>
    </xf>
    <xf numFmtId="0" fontId="3" fillId="7" borderId="1" xfId="0" applyFont="1" applyFill="1" applyBorder="1"/>
    <xf numFmtId="0" fontId="7" fillId="0" borderId="1"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0" fontId="10" fillId="0" borderId="1" xfId="0" applyFont="1" applyBorder="1" applyAlignment="1">
      <alignment horizontal="center" readingOrder="2"/>
    </xf>
    <xf numFmtId="0" fontId="11" fillId="0" borderId="1" xfId="0" applyFont="1" applyBorder="1" applyAlignment="1">
      <alignment horizontal="center" vertical="center" wrapText="1" readingOrder="2"/>
    </xf>
    <xf numFmtId="0" fontId="0" fillId="0" borderId="1" xfId="0" applyBorder="1" applyAlignment="1">
      <alignment horizontal="center"/>
    </xf>
    <xf numFmtId="0" fontId="8" fillId="5" borderId="1" xfId="2" applyNumberFormat="1" applyFont="1" applyFill="1" applyBorder="1" applyAlignment="1">
      <alignment horizontal="center" vertical="center" wrapText="1" readingOrder="2"/>
    </xf>
    <xf numFmtId="166" fontId="12" fillId="5" borderId="1" xfId="2" applyNumberFormat="1" applyFont="1" applyFill="1" applyBorder="1" applyAlignment="1">
      <alignment horizontal="center" vertical="center" wrapText="1" readingOrder="2"/>
    </xf>
    <xf numFmtId="0" fontId="13" fillId="5" borderId="1" xfId="2" applyNumberFormat="1" applyFont="1" applyFill="1" applyBorder="1" applyAlignment="1">
      <alignment horizontal="center" vertical="center" wrapText="1" readingOrder="2"/>
    </xf>
    <xf numFmtId="166" fontId="13" fillId="5" borderId="1" xfId="2" applyNumberFormat="1" applyFont="1" applyFill="1" applyBorder="1" applyAlignment="1">
      <alignment horizontal="center" vertical="center" wrapText="1" readingOrder="2"/>
    </xf>
    <xf numFmtId="1" fontId="13" fillId="5" borderId="1" xfId="2" applyNumberFormat="1" applyFont="1" applyFill="1" applyBorder="1" applyAlignment="1">
      <alignment horizontal="center" vertical="center" wrapText="1" readingOrder="2"/>
    </xf>
    <xf numFmtId="166" fontId="14" fillId="5" borderId="1" xfId="2" applyNumberFormat="1" applyFont="1" applyFill="1" applyBorder="1" applyAlignment="1">
      <alignment horizontal="center" vertical="center" wrapText="1" readingOrder="2"/>
    </xf>
    <xf numFmtId="0" fontId="6" fillId="0" borderId="0" xfId="0" applyFont="1" applyAlignment="1">
      <alignment horizontal="center" vertical="center" readingOrder="2"/>
    </xf>
    <xf numFmtId="0" fontId="7" fillId="0" borderId="0" xfId="0" applyFont="1" applyAlignment="1">
      <alignment horizontal="right" vertical="center" wrapText="1" readingOrder="2"/>
    </xf>
    <xf numFmtId="0" fontId="5" fillId="0" borderId="0" xfId="0" applyFont="1" applyAlignment="1">
      <alignment horizontal="right" vertical="center" wrapText="1" readingOrder="2"/>
    </xf>
    <xf numFmtId="0" fontId="15" fillId="0" borderId="0" xfId="0" applyFont="1"/>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D73CF-C778-44E7-B7B6-E505DF5456E2}">
  <dimension ref="A1:T27"/>
  <sheetViews>
    <sheetView rightToLeft="1" tabSelected="1" workbookViewId="0">
      <selection activeCell="B1" sqref="B1:T1"/>
    </sheetView>
  </sheetViews>
  <sheetFormatPr defaultColWidth="8.69921875" defaultRowHeight="13.8" x14ac:dyDescent="0.25"/>
  <cols>
    <col min="1" max="1" width="4.09765625" style="3" customWidth="1"/>
    <col min="2" max="2" width="18.8984375" style="3" customWidth="1"/>
    <col min="3" max="3" width="13.59765625" style="3" customWidth="1"/>
    <col min="4" max="4" width="14.5" style="3" customWidth="1"/>
    <col min="5" max="5" width="14.69921875" style="3" customWidth="1"/>
    <col min="6" max="6" width="8.69921875" style="3"/>
    <col min="7" max="7" width="15.09765625" style="3" customWidth="1"/>
    <col min="8" max="8" width="8" style="3" customWidth="1"/>
    <col min="9" max="9" width="13.09765625" style="3" customWidth="1"/>
    <col min="10" max="10" width="14.5" style="3" customWidth="1"/>
    <col min="11" max="11" width="15.3984375" style="3" customWidth="1"/>
    <col min="12" max="12" width="13.09765625" style="3" customWidth="1"/>
    <col min="13" max="13" width="15.5" style="3" customWidth="1"/>
    <col min="14" max="14" width="13.19921875" style="3" customWidth="1"/>
    <col min="15" max="15" width="14.19921875" style="3" customWidth="1"/>
    <col min="16" max="16" width="11.69921875" style="3" customWidth="1"/>
    <col min="17" max="17" width="8.69921875" style="3"/>
    <col min="18" max="18" width="17.3984375" style="3" customWidth="1"/>
    <col min="19" max="19" width="11.19921875" style="3" customWidth="1"/>
    <col min="20" max="20" width="9.59765625" style="3" customWidth="1"/>
    <col min="21" max="16384" width="8.69921875" style="3"/>
  </cols>
  <sheetData>
    <row r="1" spans="1:20" ht="21" x14ac:dyDescent="0.25">
      <c r="A1" s="1"/>
      <c r="B1" s="2" t="s">
        <v>0</v>
      </c>
      <c r="C1" s="2"/>
      <c r="D1" s="2"/>
      <c r="E1" s="2"/>
      <c r="F1" s="2"/>
      <c r="G1" s="2"/>
      <c r="H1" s="2"/>
      <c r="I1" s="2"/>
      <c r="J1" s="2"/>
      <c r="K1" s="2"/>
      <c r="L1" s="2"/>
      <c r="M1" s="2"/>
      <c r="N1" s="2"/>
      <c r="O1" s="2"/>
      <c r="P1" s="2"/>
      <c r="Q1" s="2"/>
      <c r="R1" s="2"/>
      <c r="S1" s="2"/>
      <c r="T1" s="2"/>
    </row>
    <row r="2" spans="1:20" x14ac:dyDescent="0.25">
      <c r="A2" s="1"/>
      <c r="B2" s="4" t="s">
        <v>1</v>
      </c>
      <c r="C2" s="4"/>
      <c r="D2" s="4"/>
      <c r="E2" s="4"/>
      <c r="F2" s="4"/>
      <c r="G2" s="4"/>
      <c r="H2" s="4"/>
      <c r="I2" s="4"/>
      <c r="J2" s="4"/>
      <c r="K2" s="4"/>
      <c r="L2" s="4"/>
      <c r="M2" s="4"/>
      <c r="N2" s="4"/>
      <c r="O2" s="4"/>
      <c r="P2" s="4"/>
      <c r="Q2" s="4"/>
      <c r="R2" s="4"/>
      <c r="S2" s="4"/>
      <c r="T2" s="4"/>
    </row>
    <row r="3" spans="1:20" ht="15.6" x14ac:dyDescent="0.25">
      <c r="A3" s="1"/>
      <c r="B3" s="5" t="s">
        <v>2</v>
      </c>
      <c r="C3" s="5"/>
      <c r="D3" s="5"/>
      <c r="E3" s="5"/>
      <c r="F3" s="5"/>
      <c r="G3" s="5"/>
      <c r="H3" s="5"/>
      <c r="I3" s="5"/>
      <c r="J3" s="5"/>
      <c r="K3" s="5"/>
      <c r="L3" s="5"/>
      <c r="M3" s="5"/>
      <c r="N3" s="5"/>
      <c r="O3" s="5"/>
      <c r="P3" s="5"/>
      <c r="Q3" s="5"/>
      <c r="R3" s="5"/>
      <c r="S3" s="5"/>
      <c r="T3" s="5"/>
    </row>
    <row r="4" spans="1:20" x14ac:dyDescent="0.25">
      <c r="A4" s="1"/>
      <c r="B4" s="6" t="s">
        <v>3</v>
      </c>
      <c r="C4" s="6"/>
      <c r="D4" s="6"/>
      <c r="E4" s="6"/>
      <c r="F4" s="6"/>
      <c r="G4" s="6"/>
      <c r="H4" s="6"/>
      <c r="I4" s="6"/>
      <c r="J4" s="6"/>
      <c r="K4" s="6"/>
      <c r="L4" s="6"/>
      <c r="M4" s="6"/>
      <c r="N4" s="6"/>
      <c r="O4" s="6"/>
      <c r="P4" s="6"/>
      <c r="Q4" s="6"/>
      <c r="R4" s="6"/>
      <c r="S4" s="6"/>
      <c r="T4" s="6"/>
    </row>
    <row r="5" spans="1:20" x14ac:dyDescent="0.25">
      <c r="A5" s="1"/>
      <c r="B5" s="6" t="s">
        <v>4</v>
      </c>
      <c r="C5" s="6"/>
      <c r="D5" s="6"/>
      <c r="E5" s="6"/>
      <c r="F5" s="6"/>
      <c r="G5" s="6"/>
      <c r="H5" s="6"/>
      <c r="I5" s="6"/>
      <c r="J5" s="6"/>
      <c r="K5" s="6"/>
      <c r="L5" s="6"/>
      <c r="M5" s="6"/>
      <c r="N5" s="6"/>
      <c r="O5" s="6"/>
      <c r="P5" s="6"/>
      <c r="Q5" s="6"/>
      <c r="R5" s="6"/>
      <c r="S5" s="6"/>
      <c r="T5" s="6"/>
    </row>
    <row r="6" spans="1:20" ht="78" x14ac:dyDescent="0.25">
      <c r="A6" s="1"/>
      <c r="B6" s="7" t="s">
        <v>5</v>
      </c>
      <c r="C6" s="7" t="s">
        <v>6</v>
      </c>
      <c r="D6" s="7" t="s">
        <v>7</v>
      </c>
      <c r="E6" s="7" t="s">
        <v>8</v>
      </c>
      <c r="F6" s="7" t="s">
        <v>9</v>
      </c>
      <c r="G6" s="7" t="s">
        <v>10</v>
      </c>
      <c r="H6" s="7" t="s">
        <v>11</v>
      </c>
      <c r="I6" s="7" t="s">
        <v>12</v>
      </c>
      <c r="J6" s="7" t="s">
        <v>13</v>
      </c>
      <c r="K6" s="7" t="s">
        <v>14</v>
      </c>
      <c r="L6" s="8" t="s">
        <v>15</v>
      </c>
      <c r="M6" s="9" t="s">
        <v>16</v>
      </c>
      <c r="N6" s="10" t="s">
        <v>17</v>
      </c>
      <c r="O6" s="7" t="s">
        <v>18</v>
      </c>
      <c r="P6" s="7" t="s">
        <v>19</v>
      </c>
      <c r="Q6" s="7" t="s">
        <v>20</v>
      </c>
      <c r="R6" s="11" t="s">
        <v>21</v>
      </c>
      <c r="S6" s="11" t="s">
        <v>22</v>
      </c>
      <c r="T6" s="7" t="s">
        <v>23</v>
      </c>
    </row>
    <row r="7" spans="1:20" ht="15.6" x14ac:dyDescent="0.25">
      <c r="A7" s="12" t="s">
        <v>24</v>
      </c>
      <c r="B7" s="13"/>
      <c r="C7" s="13"/>
      <c r="D7" s="13"/>
      <c r="E7" s="13"/>
      <c r="F7" s="13"/>
      <c r="G7" s="13"/>
      <c r="H7" s="13"/>
      <c r="I7" s="13"/>
      <c r="J7" s="13"/>
      <c r="K7" s="13"/>
      <c r="L7" s="13"/>
      <c r="M7" s="13"/>
      <c r="N7" s="13"/>
      <c r="O7" s="13"/>
      <c r="P7" s="13"/>
      <c r="Q7" s="13"/>
      <c r="R7" s="13"/>
      <c r="S7" s="13"/>
      <c r="T7" s="14"/>
    </row>
    <row r="8" spans="1:20" ht="39.6" x14ac:dyDescent="0.25">
      <c r="A8" s="15">
        <v>1</v>
      </c>
      <c r="B8" s="16" t="s">
        <v>25</v>
      </c>
      <c r="C8" s="16" t="s">
        <v>26</v>
      </c>
      <c r="D8" s="17">
        <v>1812000752</v>
      </c>
      <c r="E8" s="18" t="s">
        <v>27</v>
      </c>
      <c r="F8" s="18" t="s">
        <v>28</v>
      </c>
      <c r="G8" s="19" t="s">
        <v>29</v>
      </c>
      <c r="H8" s="20" t="s">
        <v>30</v>
      </c>
      <c r="I8" s="21">
        <v>100</v>
      </c>
      <c r="J8" s="20" t="s">
        <v>31</v>
      </c>
      <c r="K8" s="20">
        <v>170.94</v>
      </c>
      <c r="L8" s="22">
        <v>40</v>
      </c>
      <c r="M8" s="20">
        <f>L8*K8</f>
        <v>6837.6</v>
      </c>
      <c r="N8" s="20">
        <f>M8*117/100</f>
        <v>7999.9920000000011</v>
      </c>
      <c r="O8" s="23" t="s">
        <v>32</v>
      </c>
      <c r="P8" s="23" t="s">
        <v>33</v>
      </c>
      <c r="Q8" s="24"/>
      <c r="R8" s="25">
        <f t="shared" ref="R8" si="0">N8</f>
        <v>7999.9920000000011</v>
      </c>
      <c r="S8" s="26" t="s">
        <v>34</v>
      </c>
      <c r="T8" s="27"/>
    </row>
    <row r="9" spans="1:20" x14ac:dyDescent="0.25">
      <c r="A9" s="15"/>
      <c r="B9" s="28" t="s">
        <v>35</v>
      </c>
      <c r="C9" s="29"/>
      <c r="D9" s="29"/>
      <c r="E9" s="29"/>
      <c r="F9" s="29"/>
      <c r="G9" s="29"/>
      <c r="H9" s="29"/>
      <c r="I9" s="29"/>
      <c r="J9" s="29"/>
      <c r="K9" s="29"/>
      <c r="L9" s="29"/>
      <c r="M9" s="29"/>
      <c r="N9" s="29"/>
      <c r="O9" s="29"/>
      <c r="P9" s="29"/>
      <c r="Q9" s="29"/>
      <c r="R9" s="29"/>
      <c r="S9" s="29"/>
      <c r="T9" s="30"/>
    </row>
    <row r="10" spans="1:20" s="34" customFormat="1" ht="15.6" x14ac:dyDescent="0.25">
      <c r="A10" s="31" t="s">
        <v>36</v>
      </c>
      <c r="B10" s="32"/>
      <c r="C10" s="32"/>
      <c r="D10" s="32"/>
      <c r="E10" s="32"/>
      <c r="F10" s="32"/>
      <c r="G10" s="32"/>
      <c r="H10" s="32"/>
      <c r="I10" s="32"/>
      <c r="J10" s="32"/>
      <c r="K10" s="32"/>
      <c r="L10" s="32"/>
      <c r="M10" s="32"/>
      <c r="N10" s="32"/>
      <c r="O10" s="32"/>
      <c r="P10" s="32"/>
      <c r="Q10" s="32"/>
      <c r="R10" s="32"/>
      <c r="S10" s="32"/>
      <c r="T10" s="33"/>
    </row>
    <row r="11" spans="1:20" s="34" customFormat="1" ht="52.8" x14ac:dyDescent="0.25">
      <c r="A11" s="35">
        <v>2</v>
      </c>
      <c r="B11" s="36" t="s">
        <v>37</v>
      </c>
      <c r="C11" s="36" t="s">
        <v>26</v>
      </c>
      <c r="D11" s="37">
        <v>1812000752</v>
      </c>
      <c r="E11" s="38" t="s">
        <v>27</v>
      </c>
      <c r="F11" s="38" t="s">
        <v>28</v>
      </c>
      <c r="G11" s="19" t="s">
        <v>38</v>
      </c>
      <c r="H11" s="20" t="s">
        <v>30</v>
      </c>
      <c r="I11" s="39">
        <v>100</v>
      </c>
      <c r="J11" s="20" t="s">
        <v>31</v>
      </c>
      <c r="K11" s="40">
        <v>170.9</v>
      </c>
      <c r="L11" s="22">
        <v>30</v>
      </c>
      <c r="M11" s="20">
        <f>L11*K11</f>
        <v>5127</v>
      </c>
      <c r="N11" s="20">
        <f>M11*1.17</f>
        <v>5998.5899999999992</v>
      </c>
      <c r="O11" s="41" t="s">
        <v>39</v>
      </c>
      <c r="P11" s="41" t="s">
        <v>33</v>
      </c>
      <c r="Q11" s="42"/>
      <c r="R11" s="25">
        <f>N11*(100-Q11)/100</f>
        <v>5998.5899999999992</v>
      </c>
      <c r="S11" s="43" t="s">
        <v>34</v>
      </c>
      <c r="T11" s="44"/>
    </row>
    <row r="12" spans="1:20" s="34" customFormat="1" x14ac:dyDescent="0.25">
      <c r="A12" s="45"/>
      <c r="B12" s="46" t="s">
        <v>40</v>
      </c>
      <c r="C12" s="47"/>
      <c r="D12" s="47"/>
      <c r="E12" s="47"/>
      <c r="F12" s="47"/>
      <c r="G12" s="47"/>
      <c r="H12" s="47"/>
      <c r="I12" s="47"/>
      <c r="J12" s="47"/>
      <c r="K12" s="47"/>
      <c r="L12" s="47"/>
      <c r="M12" s="47"/>
      <c r="N12" s="47"/>
      <c r="O12" s="47"/>
      <c r="P12" s="47"/>
      <c r="Q12" s="47"/>
      <c r="R12" s="47"/>
      <c r="S12" s="48"/>
      <c r="T12" s="49"/>
    </row>
    <row r="13" spans="1:20" customFormat="1" ht="15.6" x14ac:dyDescent="0.25">
      <c r="A13" s="12" t="s">
        <v>41</v>
      </c>
      <c r="B13" s="13"/>
      <c r="C13" s="13"/>
      <c r="D13" s="13"/>
      <c r="E13" s="13"/>
      <c r="F13" s="13"/>
      <c r="G13" s="13"/>
      <c r="H13" s="13"/>
      <c r="I13" s="13"/>
      <c r="J13" s="13"/>
      <c r="K13" s="13"/>
      <c r="L13" s="13"/>
      <c r="M13" s="13"/>
      <c r="N13" s="13"/>
      <c r="O13" s="13"/>
      <c r="P13" s="13"/>
      <c r="Q13" s="13"/>
      <c r="R13" s="13"/>
      <c r="S13" s="13"/>
      <c r="T13" s="14"/>
    </row>
    <row r="14" spans="1:20" customFormat="1" ht="39.6" x14ac:dyDescent="0.25">
      <c r="A14" s="15">
        <v>3</v>
      </c>
      <c r="B14" s="50" t="s">
        <v>42</v>
      </c>
      <c r="C14" s="50" t="s">
        <v>43</v>
      </c>
      <c r="D14" s="51">
        <v>1815020740</v>
      </c>
      <c r="E14" s="52" t="s">
        <v>27</v>
      </c>
      <c r="F14" s="52" t="s">
        <v>28</v>
      </c>
      <c r="G14" s="19" t="s">
        <v>44</v>
      </c>
      <c r="H14" s="21" t="s">
        <v>45</v>
      </c>
      <c r="I14" s="39">
        <v>100</v>
      </c>
      <c r="J14" s="20" t="s">
        <v>31</v>
      </c>
      <c r="K14" s="40">
        <v>1025.6500000000001</v>
      </c>
      <c r="L14" s="22">
        <v>45</v>
      </c>
      <c r="M14" s="20">
        <f>L14*K14</f>
        <v>46154.250000000007</v>
      </c>
      <c r="N14" s="20">
        <f>M14*1.17</f>
        <v>54000.472500000003</v>
      </c>
      <c r="O14" s="11" t="s">
        <v>46</v>
      </c>
      <c r="P14" s="11" t="s">
        <v>33</v>
      </c>
      <c r="Q14" s="53"/>
      <c r="R14" s="25">
        <f>N14*(100-Q14)/100</f>
        <v>54000.472500000003</v>
      </c>
      <c r="S14" s="54" t="s">
        <v>34</v>
      </c>
      <c r="T14" s="55"/>
    </row>
    <row r="15" spans="1:20" customFormat="1" ht="60" customHeight="1" x14ac:dyDescent="0.25">
      <c r="A15" s="15"/>
      <c r="B15" s="28" t="s">
        <v>47</v>
      </c>
      <c r="C15" s="29"/>
      <c r="D15" s="29"/>
      <c r="E15" s="29"/>
      <c r="F15" s="29"/>
      <c r="G15" s="29"/>
      <c r="H15" s="29"/>
      <c r="I15" s="29"/>
      <c r="J15" s="29"/>
      <c r="K15" s="29"/>
      <c r="L15" s="29"/>
      <c r="M15" s="29"/>
      <c r="N15" s="29"/>
      <c r="O15" s="29"/>
      <c r="P15" s="29"/>
      <c r="Q15" s="29"/>
      <c r="R15" s="29"/>
      <c r="S15" s="29"/>
      <c r="T15" s="30"/>
    </row>
    <row r="16" spans="1:20" customFormat="1" ht="15.6" x14ac:dyDescent="0.25">
      <c r="A16" s="12" t="s">
        <v>48</v>
      </c>
      <c r="B16" s="13"/>
      <c r="C16" s="13"/>
      <c r="D16" s="13"/>
      <c r="E16" s="13"/>
      <c r="F16" s="13"/>
      <c r="G16" s="13"/>
      <c r="H16" s="13"/>
      <c r="I16" s="13"/>
      <c r="J16" s="13"/>
      <c r="K16" s="13"/>
      <c r="L16" s="13"/>
      <c r="M16" s="13"/>
      <c r="N16" s="13"/>
      <c r="O16" s="13"/>
      <c r="P16" s="13"/>
      <c r="Q16" s="13"/>
      <c r="R16" s="13"/>
      <c r="S16" s="13"/>
      <c r="T16" s="14"/>
    </row>
    <row r="17" spans="1:20" customFormat="1" ht="39.6" x14ac:dyDescent="0.25">
      <c r="A17" s="15">
        <v>4</v>
      </c>
      <c r="B17" s="50" t="s">
        <v>42</v>
      </c>
      <c r="C17" s="50" t="s">
        <v>43</v>
      </c>
      <c r="D17" s="51">
        <v>1815020740</v>
      </c>
      <c r="E17" s="52" t="s">
        <v>27</v>
      </c>
      <c r="F17" s="52" t="s">
        <v>28</v>
      </c>
      <c r="G17" s="56" t="s">
        <v>49</v>
      </c>
      <c r="H17" s="21" t="s">
        <v>45</v>
      </c>
      <c r="I17" s="39">
        <v>100</v>
      </c>
      <c r="J17" s="20" t="s">
        <v>31</v>
      </c>
      <c r="K17" s="40">
        <v>128.21</v>
      </c>
      <c r="L17" s="22">
        <v>86</v>
      </c>
      <c r="M17" s="57">
        <f>L17*K17</f>
        <v>11026.060000000001</v>
      </c>
      <c r="N17" s="20">
        <f>M17*1.17</f>
        <v>12900.4902</v>
      </c>
      <c r="O17" s="11" t="s">
        <v>46</v>
      </c>
      <c r="P17" s="11" t="s">
        <v>33</v>
      </c>
      <c r="Q17" s="53"/>
      <c r="R17" s="25">
        <f>N17*(100-Q17)/100</f>
        <v>12900.4902</v>
      </c>
      <c r="S17" s="54" t="s">
        <v>34</v>
      </c>
      <c r="T17" s="55"/>
    </row>
    <row r="18" spans="1:20" customFormat="1" ht="63.6" customHeight="1" x14ac:dyDescent="0.25">
      <c r="A18" s="15"/>
      <c r="B18" s="28" t="s">
        <v>50</v>
      </c>
      <c r="C18" s="29"/>
      <c r="D18" s="29"/>
      <c r="E18" s="29"/>
      <c r="F18" s="29"/>
      <c r="G18" s="29"/>
      <c r="H18" s="29"/>
      <c r="I18" s="29"/>
      <c r="J18" s="29"/>
      <c r="K18" s="29"/>
      <c r="L18" s="29"/>
      <c r="M18" s="29"/>
      <c r="N18" s="29"/>
      <c r="O18" s="29"/>
      <c r="P18" s="29"/>
      <c r="Q18" s="29"/>
      <c r="R18" s="29"/>
      <c r="S18" s="29"/>
      <c r="T18" s="30"/>
    </row>
    <row r="19" spans="1:20" customFormat="1" ht="15.6" x14ac:dyDescent="0.25">
      <c r="A19" s="12" t="s">
        <v>51</v>
      </c>
      <c r="B19" s="13"/>
      <c r="C19" s="13"/>
      <c r="D19" s="13"/>
      <c r="E19" s="13"/>
      <c r="F19" s="13"/>
      <c r="G19" s="13"/>
      <c r="H19" s="13"/>
      <c r="I19" s="13"/>
      <c r="J19" s="13"/>
      <c r="K19" s="13"/>
      <c r="L19" s="13"/>
      <c r="M19" s="13"/>
      <c r="N19" s="13"/>
      <c r="O19" s="13"/>
      <c r="P19" s="13"/>
      <c r="Q19" s="13"/>
      <c r="R19" s="13"/>
      <c r="S19" s="13"/>
      <c r="T19" s="14"/>
    </row>
    <row r="20" spans="1:20" customFormat="1" ht="39.6" x14ac:dyDescent="0.25">
      <c r="A20" s="15">
        <v>5</v>
      </c>
      <c r="B20" s="50" t="s">
        <v>52</v>
      </c>
      <c r="C20" s="50" t="s">
        <v>43</v>
      </c>
      <c r="D20" s="51">
        <v>1815020740</v>
      </c>
      <c r="E20" s="52" t="s">
        <v>27</v>
      </c>
      <c r="F20" s="52" t="s">
        <v>28</v>
      </c>
      <c r="G20" s="56" t="s">
        <v>53</v>
      </c>
      <c r="H20" s="21" t="s">
        <v>45</v>
      </c>
      <c r="I20" s="39">
        <v>100</v>
      </c>
      <c r="J20" s="20" t="s">
        <v>54</v>
      </c>
      <c r="K20" s="40">
        <v>111333.33</v>
      </c>
      <c r="L20" s="22">
        <v>1</v>
      </c>
      <c r="M20" s="57">
        <f>L20*K20</f>
        <v>111333.33</v>
      </c>
      <c r="N20" s="20">
        <f>M20*1.17</f>
        <v>130259.99609999999</v>
      </c>
      <c r="O20" s="11" t="s">
        <v>46</v>
      </c>
      <c r="P20" s="11" t="s">
        <v>33</v>
      </c>
      <c r="Q20" s="53"/>
      <c r="R20" s="25">
        <f>N20*(100-Q20)/100</f>
        <v>130259.99609999999</v>
      </c>
      <c r="S20" s="54" t="s">
        <v>34</v>
      </c>
      <c r="T20" s="55"/>
    </row>
    <row r="21" spans="1:20" customFormat="1" ht="57.6" customHeight="1" x14ac:dyDescent="0.25">
      <c r="A21" s="15"/>
      <c r="B21" s="28" t="s">
        <v>55</v>
      </c>
      <c r="C21" s="29"/>
      <c r="D21" s="29"/>
      <c r="E21" s="29"/>
      <c r="F21" s="29"/>
      <c r="G21" s="29"/>
      <c r="H21" s="29"/>
      <c r="I21" s="29"/>
      <c r="J21" s="29"/>
      <c r="K21" s="29"/>
      <c r="L21" s="29"/>
      <c r="M21" s="29"/>
      <c r="N21" s="29"/>
      <c r="O21" s="29"/>
      <c r="P21" s="29"/>
      <c r="Q21" s="29"/>
      <c r="R21" s="29"/>
      <c r="S21" s="29"/>
      <c r="T21" s="30"/>
    </row>
    <row r="22" spans="1:20" customFormat="1" ht="15.6" x14ac:dyDescent="0.25">
      <c r="A22" s="12" t="s">
        <v>56</v>
      </c>
      <c r="B22" s="13"/>
      <c r="C22" s="13"/>
      <c r="D22" s="13"/>
      <c r="E22" s="13"/>
      <c r="F22" s="13"/>
      <c r="G22" s="13"/>
      <c r="H22" s="13"/>
      <c r="I22" s="13"/>
      <c r="J22" s="13"/>
      <c r="K22" s="13"/>
      <c r="L22" s="13"/>
      <c r="M22" s="13"/>
      <c r="N22" s="13"/>
      <c r="O22" s="13"/>
      <c r="P22" s="13"/>
      <c r="Q22" s="13"/>
      <c r="R22" s="13"/>
      <c r="S22" s="13"/>
      <c r="T22" s="14"/>
    </row>
    <row r="23" spans="1:20" customFormat="1" ht="39.6" x14ac:dyDescent="0.25">
      <c r="A23" s="15">
        <v>6</v>
      </c>
      <c r="B23" s="50" t="s">
        <v>57</v>
      </c>
      <c r="C23" s="50" t="s">
        <v>43</v>
      </c>
      <c r="D23" s="51">
        <v>1815020740</v>
      </c>
      <c r="E23" s="52" t="s">
        <v>27</v>
      </c>
      <c r="F23" s="52" t="s">
        <v>28</v>
      </c>
      <c r="G23" s="56" t="s">
        <v>58</v>
      </c>
      <c r="H23" s="58" t="s">
        <v>45</v>
      </c>
      <c r="I23" s="39">
        <v>100</v>
      </c>
      <c r="J23" s="59" t="s">
        <v>31</v>
      </c>
      <c r="K23" s="40">
        <v>250</v>
      </c>
      <c r="L23" s="60">
        <v>198</v>
      </c>
      <c r="M23" s="61">
        <f>L23*K23</f>
        <v>49500</v>
      </c>
      <c r="N23" s="59">
        <f>M23*1.17</f>
        <v>57915</v>
      </c>
      <c r="O23" s="11" t="s">
        <v>46</v>
      </c>
      <c r="P23" s="11" t="s">
        <v>33</v>
      </c>
      <c r="Q23" s="53"/>
      <c r="R23" s="25">
        <f>N23*(100-Q23)/100</f>
        <v>57915</v>
      </c>
      <c r="S23" s="54" t="s">
        <v>34</v>
      </c>
      <c r="T23" s="55"/>
    </row>
    <row r="24" spans="1:20" customFormat="1" ht="42.6" customHeight="1" x14ac:dyDescent="0.25">
      <c r="A24" s="15"/>
      <c r="B24" s="28" t="s">
        <v>59</v>
      </c>
      <c r="C24" s="29"/>
      <c r="D24" s="29"/>
      <c r="E24" s="29"/>
      <c r="F24" s="29"/>
      <c r="G24" s="29"/>
      <c r="H24" s="29"/>
      <c r="I24" s="29"/>
      <c r="J24" s="29"/>
      <c r="K24" s="29"/>
      <c r="L24" s="29"/>
      <c r="M24" s="29"/>
      <c r="N24" s="29"/>
      <c r="O24" s="29"/>
      <c r="P24" s="29"/>
      <c r="Q24" s="29"/>
      <c r="R24" s="29"/>
      <c r="S24" s="29"/>
      <c r="T24" s="30"/>
    </row>
    <row r="25" spans="1:20" customFormat="1" ht="15.6" x14ac:dyDescent="0.25">
      <c r="A25" s="62"/>
      <c r="B25" s="63"/>
      <c r="C25" s="64"/>
      <c r="D25" s="64"/>
      <c r="E25" s="64"/>
      <c r="F25" s="64"/>
      <c r="G25" s="64"/>
      <c r="H25" s="64"/>
      <c r="I25" s="64"/>
      <c r="J25" s="64"/>
      <c r="K25" s="64"/>
      <c r="L25" s="64"/>
      <c r="M25" s="64"/>
      <c r="N25" s="64"/>
      <c r="O25" s="64"/>
      <c r="P25" s="64"/>
      <c r="Q25" s="64"/>
      <c r="R25" s="64"/>
      <c r="S25" s="64"/>
      <c r="T25" s="64"/>
    </row>
    <row r="26" spans="1:20" customFormat="1" ht="15.6" x14ac:dyDescent="0.25">
      <c r="A26" s="62"/>
      <c r="B26" s="63"/>
      <c r="C26" s="64"/>
      <c r="D26" s="64"/>
      <c r="E26" s="64"/>
      <c r="F26" s="64"/>
      <c r="G26" s="64"/>
      <c r="H26" s="64"/>
      <c r="I26" s="64"/>
      <c r="J26" s="64"/>
      <c r="K26" s="64"/>
      <c r="L26" s="64"/>
      <c r="M26" s="64"/>
      <c r="N26" s="64"/>
      <c r="O26" s="64"/>
      <c r="P26" s="64"/>
      <c r="Q26" s="64"/>
      <c r="R26" s="64"/>
      <c r="S26" s="64"/>
      <c r="T26" s="64"/>
    </row>
    <row r="27" spans="1:20" s="65" customFormat="1" ht="15" customHeight="1" x14ac:dyDescent="0.25">
      <c r="B27" s="65" t="s">
        <v>60</v>
      </c>
    </row>
  </sheetData>
  <mergeCells count="24">
    <mergeCell ref="A19:T19"/>
    <mergeCell ref="A20:A21"/>
    <mergeCell ref="B21:T21"/>
    <mergeCell ref="A22:T22"/>
    <mergeCell ref="A23:A24"/>
    <mergeCell ref="B24:T24"/>
    <mergeCell ref="A13:T13"/>
    <mergeCell ref="A14:A15"/>
    <mergeCell ref="B15:T15"/>
    <mergeCell ref="A16:T16"/>
    <mergeCell ref="A17:A18"/>
    <mergeCell ref="B18:T18"/>
    <mergeCell ref="A7:T7"/>
    <mergeCell ref="A8:A9"/>
    <mergeCell ref="B9:T9"/>
    <mergeCell ref="A10:T10"/>
    <mergeCell ref="A11:A12"/>
    <mergeCell ref="B12:S12"/>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רחלי רם</cp:lastModifiedBy>
  <dcterms:created xsi:type="dcterms:W3CDTF">2023-10-03T06:53:41Z</dcterms:created>
  <dcterms:modified xsi:type="dcterms:W3CDTF">2023-10-03T06:53:56Z</dcterms:modified>
</cp:coreProperties>
</file>