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liront\AppData\Local\Microsoft\Windows\INetCache\Content.Outlook\J70COE8W\"/>
    </mc:Choice>
  </mc:AlternateContent>
  <xr:revisionPtr revIDLastSave="0" documentId="8_{22E00192-7E09-40F9-8A60-E4484CC28E3A}" xr6:coauthVersionLast="47" xr6:coauthVersionMax="47" xr10:uidLastSave="{00000000-0000-0000-0000-000000000000}"/>
  <bookViews>
    <workbookView xWindow="-108" yWindow="-108" windowWidth="23256" windowHeight="12576" xr2:uid="{D3C283AC-6DCC-4A93-9CD4-EF828EADFA94}"/>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1" l="1"/>
  <c r="N17" i="1" s="1"/>
  <c r="R17" i="1" s="1"/>
  <c r="M14" i="1"/>
  <c r="N14" i="1" s="1"/>
  <c r="R14" i="1" s="1"/>
  <c r="M11" i="1"/>
  <c r="N11" i="1" s="1"/>
  <c r="R11" i="1" s="1"/>
  <c r="M8" i="1"/>
  <c r="N8" i="1" s="1"/>
  <c r="R8" i="1" s="1"/>
  <c r="M5" i="1"/>
  <c r="N5" i="1" s="1"/>
  <c r="R5" i="1" s="1"/>
</calcChain>
</file>

<file path=xl/sharedStrings.xml><?xml version="1.0" encoding="utf-8"?>
<sst xmlns="http://schemas.openxmlformats.org/spreadsheetml/2006/main" count="82" uniqueCount="57">
  <si>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</si>
  <si>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</si>
  <si>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</si>
  <si>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</si>
  <si>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</si>
  <si>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</si>
  <si>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</si>
  <si>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</si>
  <si>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</si>
  <si>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</si>
  <si>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</si>
  <si>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</si>
  <si>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</si>
  <si>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</si>
  <si>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</si>
  <si>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</si>
  <si>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</si>
  <si>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</si>
  <si>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הנדסה</t>
  </si>
  <si>
    <t>כן</t>
  </si>
  <si>
    <t>אושרה ההצעה להגדלה לפי סעיף 3.21 לנוהל התקשרויות</t>
  </si>
  <si>
    <t>אושר פה אחד</t>
  </si>
  <si>
    <t>לחדש חוזה</t>
  </si>
  <si>
    <t>הגדלה - בטיחות בן יהודה המוביל</t>
  </si>
  <si>
    <t>נדיה בוגון- ס. מנהל אגף תשתיות</t>
  </si>
  <si>
    <t>ניהול פרויקטים</t>
  </si>
  <si>
    <t>סכום קבוע</t>
  </si>
  <si>
    <t xml:space="preserve">לחדש חוזה </t>
  </si>
  <si>
    <t>יעוץ חשמל</t>
  </si>
  <si>
    <t>הרינו מאשרים כי כל הנושאים מועלים מאושרים כפטורים ממכרז לפי תקנה 3(8) לתקנות העיריות (מכרזים) תשמ"ח-1987 וכי הועדה סבורה כי אין להם עדיפות למכרז פומבי</t>
  </si>
  <si>
    <t>משתתפים: מירב הלפמן  - מנכ"לית העירייה, רו"ח איילת נהרי עובד , עו"ד ענת סמסונוב - לשכה משפטית,רחלי רם - רכזת הוועדה, מהנדסת העיר- עליזה זיידלר גרנות, מנהלים רלוונטים</t>
  </si>
  <si>
    <t>סכום שעתי</t>
  </si>
  <si>
    <t>פרוטוקול-   ועדת התקשרויות הנדסה    מס' 2025-3.1    תאריך:30.1.25</t>
  </si>
  <si>
    <t>החלטה מס'--01 -2025-3.1</t>
  </si>
  <si>
    <t xml:space="preserve">הגדלה - מידע תכנוני  -  מתן שירות לאגף תכנון במתן מידע תכנוני </t>
  </si>
  <si>
    <t>נגה די סגני -  מנהלת מחלקת תכנון</t>
  </si>
  <si>
    <t>מידען</t>
  </si>
  <si>
    <t>רחלי פיינמסר</t>
  </si>
  <si>
    <t xml:space="preserve">אושר פה אחד 
</t>
  </si>
  <si>
    <t xml:space="preserve">הגדלה מס 1 לחוזה 202390016  יועמת חיצונית העורכת תיקי מידע לאגף תכנון.  רחלי נותנת שירותים שוטפים לאגף התכנון, בעיקרם עריכת תיקי מידע במערכת רישוי זמין, הנפקת דפי שהוזמנו ומענה לשאילתות בנושא מידע תכנוני. לבקשה צורפה הצעת מחיר עדכנית 
השירות של רחלי חיוני להמשך מתן מענה מקצועי של האגף, ועל כן מבוקשת המשך ההתקשרות עימה
</t>
  </si>
  <si>
    <t>החלטה מס'--02- 2025-3.1</t>
  </si>
  <si>
    <t>חריש ב.ז  הנדסה ופרויקטים בע"מ</t>
  </si>
  <si>
    <t xml:space="preserve">תיקון להחלטה מס'2025-2.1-02 מועדה מתאריך 13.1.25 נפלה טעות בשם היועץ שזכה בטעות נרשם היועץ: נעים בדרך ויש לתקן זאת ליועץ: חריש ב.ז  הנדסה ופרויטים בע"מ.  יש להסיר הבקשה מס 2025-2.1-02. 
ומצ"ב בקשה מחודשת ליועץ הזוכה חריש   בהמשך לקבלת הרשאה של משרד התחבורה עבור הגדלת הטח לתכנון וביצוע של בטיחות בצומת מוביל- בן יהודה בנוסף למה שקודם בעבר ולצורך הכנת המכרז לביצוע והגשה לתקציב למשרד התחבורה (הגדלה תקציבית) 
יש צורך בהגלת חוזה עבור מנהל פרויקט לשטח נוסף. לפי הערכה אומדן ביצוע של חלק מתוקצב על ידי משרד התחבורה הוא 2 מיליון ש''ח והרשאה תכנונית היא 900 ש''ח ולכן לפי הצעת מחיר של - ניהול תכנון 0.3%, ניהול ביצוע 3%. לבקשה צורפה הצעת מחיר עדכנית </t>
  </si>
  <si>
    <t xml:space="preserve">                       החלטה מס'--03 -2025-3.1</t>
  </si>
  <si>
    <t>הגדלה -בטיחות צומת אהרונוביץ- סוקולוב</t>
  </si>
  <si>
    <t>יעוץ אגרונומי</t>
  </si>
  <si>
    <t>אורי אייגנר</t>
  </si>
  <si>
    <t xml:space="preserve">אושר פה אחד 
 </t>
  </si>
  <si>
    <t xml:space="preserve">הגדלה מס 1  חוזה מס' 202390158 לפי הגדלת שטח של פרויקט צמומת אהרונוביץ - סוקולוב    בהמשך להגדלת מימון של משרד התחבורה והגדלת שטח תכנון לבטיחות בצומת אהרונוביץ- סוקולוב נדרשת הגדלה לסקר עצים של הפרויקט כשלב ב'
לבקשה צורפה הצעת מחיר עדכנית </t>
  </si>
  <si>
    <t>החלטה מס'---04 2025-3.1</t>
  </si>
  <si>
    <t>הגדלה -בטיחות צומת דב הוז</t>
  </si>
  <si>
    <t xml:space="preserve">הגדלה מס' 1 חוזה מס' 202370253 להמשך פרויקט העבודה.    מדובר על הגדלת הפרויקט לצורך תכנון וביצוע של פתרונות תחבורתיים: 5 חלקים. צפי תקציבי לביצוע עבטר כל חלק הוא כ-1.5 מיליון+ 15 אלף ש''ח ניהול ובקרת המסמכים.
חלק 1- 3%*1,5 מיליון
חלק 2- 3.5% *1.5 מיליון
חלק 3- 3.5%*1.5 מיליון
חלק 4- 3%*1.5 מיליון
חלק 5 - 3% *1.5 מיליון
בהקדם לקבלת והכנת אומדנים מחיר יתוקן בהתאם לאחוז, לכן מבוקש חוזה הזמנות ולא שירות
לבקשה צורפה הצעת מחיר עדכנית </t>
  </si>
  <si>
    <t>החלטה מס'--05 -2025-3.1</t>
  </si>
  <si>
    <t>הגדלה בטיחות בן יהודה המוביל</t>
  </si>
  <si>
    <t>קונוב הנדסת חשמל</t>
  </si>
  <si>
    <t xml:space="preserve">הגדלה מס' 1'ל לחוזה מס' 202370087 להמשך פרוייקט העבודה    הגדלת שטח של תכנון הצומת בן יהודה המוביל שדורש הגדלה תכנונית של תאורה.לבקשה צורפה הצעת מחיר עדכנית </t>
  </si>
  <si>
    <t xml:space="preserve"> בתאריך 30/1/25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</si>
</sst>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6"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0"/>
      <name val="Arial"/>
      <family val="2"/>
    </font>
    <font>
      <sz val="9"/>
      <name val="Arial"/>
      <family val="2"/>
    </font>
    <font>
      <sz val="10"/>
      <name val="Arial"/>
      <family val="2"/>
      <charset val="177"/>
      <scheme val="minor"/>
    </font>
    <font>
      <sz val="9"/>
      <name val="Arial"/>
      <family val="2"/>
      <charset val="177"/>
      <scheme val="minor"/>
    </font>
    <font>
      <b/>
      <sz val="10"/>
      <color theme="1"/>
      <name val="Arial"/>
      <family val="2"/>
      <scheme val="minor"/>
    </font>
    <font>
      <b/>
      <sz val="9"/>
      <name val="Arial"/>
      <family val="2"/>
    </font>
    <font>
      <sz val="12"/>
      <name val="Arial"/>
      <family val="2"/>
      <scheme val="minor"/>
    </font>
    <font>
      <sz val="10"/>
      <color theme="1"/>
      <name val="Arial"/>
      <family val="2"/>
      <scheme val="minor"/>
    </font>
    <font>
      <b/>
      <sz val="13"/>
      <color theme="1"/>
      <name val="Arial"/>
      <family val="2"/>
      <scheme val="minor"/>
    </font>
    <font>
      <sz val="13"/>
      <color theme="1"/>
      <name val="Arial"/>
      <family val="2"/>
      <scheme val="minor"/>
    </font>
  </fonts>
  <fills count="3">
    <fill>
      <patternFill patternType="none"/>
    </fill>
    <fill>
      <patternFill patternType="gray125"/>
    </fill>
    <fill>
      <patternFill patternType="solid">
        <fgColor rgb="FFFFC7CE"/>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54">
    <xf numFmtId="0" fontId="0" fillId="0" borderId="0" xfId="0"/>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0" fillId="0" borderId="0" xfId="0" applyAlignment="1">
      <alignment wrapText="1"/>
    </xf>
    <xf numFmtId="0" fontId="4" fillId="0" borderId="4" xfId="0" applyFont="1" applyBorder="1" applyAlignment="1">
      <alignment vertical="center" wrapText="1" readingOrder="2"/>
    </xf>
    <xf numFmtId="0" fontId="4" fillId="0" borderId="3" xfId="0" applyFont="1" applyBorder="1" applyAlignment="1">
      <alignment vertical="center" readingOrder="2"/>
    </xf>
    <xf numFmtId="0" fontId="12" fillId="0" borderId="0" xfId="0" applyFont="1" applyAlignment="1">
      <alignment wrapText="1"/>
    </xf>
    <xf numFmtId="0" fontId="13" fillId="0" borderId="0" xfId="0" applyFont="1" applyAlignment="1">
      <alignment horizontal="center" vertical="center" wrapText="1"/>
    </xf>
    <xf numFmtId="0" fontId="0" fillId="0" borderId="0" xfId="0" applyAlignment="1">
      <alignment wrapText="1" readingOrder="2"/>
    </xf>
    <xf numFmtId="164" fontId="0" fillId="0" borderId="0" xfId="0" applyNumberFormat="1" applyAlignment="1">
      <alignment wrapText="1" readingOrder="2"/>
    </xf>
    <xf numFmtId="0" fontId="12" fillId="0" borderId="0" xfId="0" applyFont="1" applyAlignment="1">
      <alignment wrapText="1" readingOrder="2"/>
    </xf>
    <xf numFmtId="0" fontId="15" fillId="0" borderId="0" xfId="0" applyFont="1" applyAlignment="1">
      <alignment wrapText="1"/>
    </xf>
    <xf numFmtId="0" fontId="14" fillId="0" borderId="0" xfId="0" applyFont="1"/>
    <xf numFmtId="0" fontId="4" fillId="0" borderId="2" xfId="0" applyFont="1" applyBorder="1" applyAlignment="1">
      <alignment vertical="center" readingOrder="2"/>
    </xf>
    <xf numFmtId="0" fontId="4" fillId="0" borderId="2" xfId="0" applyFont="1" applyBorder="1" applyAlignment="1">
      <alignment vertical="center" wrapText="1" readingOrder="2"/>
    </xf>
    <xf numFmtId="0" fontId="5" fillId="0" borderId="6" xfId="0" applyFont="1" applyBorder="1" applyAlignment="1">
      <alignment vertical="center" wrapText="1" readingOrder="2"/>
    </xf>
    <xf numFmtId="0" fontId="6" fillId="0" borderId="6" xfId="0" applyFont="1" applyBorder="1" applyAlignment="1">
      <alignment horizontal="center" vertical="center" wrapText="1" readingOrder="2"/>
    </xf>
    <xf numFmtId="0" fontId="7" fillId="0" borderId="6" xfId="0" applyFont="1" applyBorder="1" applyAlignment="1">
      <alignment horizontal="center" vertical="center" wrapText="1" readingOrder="2"/>
    </xf>
    <xf numFmtId="3" fontId="6" fillId="0" borderId="6" xfId="0" applyNumberFormat="1" applyFont="1" applyBorder="1" applyAlignment="1">
      <alignment horizontal="center" vertical="center" wrapText="1" readingOrder="2"/>
    </xf>
    <xf numFmtId="165" fontId="6" fillId="0" borderId="6" xfId="0" applyNumberFormat="1" applyFont="1" applyBorder="1" applyAlignment="1">
      <alignment horizontal="center" vertical="center" wrapText="1" readingOrder="2"/>
    </xf>
    <xf numFmtId="165" fontId="8" fillId="0" borderId="6" xfId="2" applyNumberFormat="1" applyFont="1" applyFill="1" applyBorder="1" applyAlignment="1">
      <alignment horizontal="center" vertical="center" wrapText="1" readingOrder="2"/>
    </xf>
    <xf numFmtId="1" fontId="6" fillId="0" borderId="6" xfId="0" applyNumberFormat="1" applyFont="1" applyBorder="1" applyAlignment="1">
      <alignment horizontal="center" vertical="center" wrapText="1" readingOrder="2"/>
    </xf>
    <xf numFmtId="165" fontId="9" fillId="0" borderId="6" xfId="2" applyNumberFormat="1" applyFont="1" applyFill="1" applyBorder="1" applyAlignment="1">
      <alignment horizontal="center" vertical="center" wrapText="1" readingOrder="2"/>
    </xf>
    <xf numFmtId="0" fontId="10" fillId="0" borderId="6" xfId="0" applyFont="1" applyBorder="1" applyAlignment="1">
      <alignment horizontal="center" vertical="center" wrapText="1"/>
    </xf>
    <xf numFmtId="0" fontId="4" fillId="0" borderId="6" xfId="0" applyFont="1" applyBorder="1" applyAlignment="1">
      <alignment horizontal="center" vertical="center" wrapText="1" readingOrder="2"/>
    </xf>
    <xf numFmtId="0" fontId="11" fillId="0" borderId="6" xfId="0" applyFont="1" applyBorder="1" applyAlignment="1">
      <alignment horizontal="center" vertical="center" wrapText="1" readingOrder="2"/>
    </xf>
    <xf numFmtId="165" fontId="5" fillId="0" borderId="6" xfId="0" applyNumberFormat="1" applyFont="1" applyBorder="1" applyAlignment="1">
      <alignment horizontal="center" vertical="center" wrapText="1" readingOrder="2"/>
    </xf>
    <xf numFmtId="49" fontId="5" fillId="0" borderId="3" xfId="0" applyNumberFormat="1" applyFont="1" applyBorder="1" applyAlignment="1">
      <alignment vertical="center" readingOrder="2"/>
    </xf>
    <xf numFmtId="49" fontId="5" fillId="0" borderId="4" xfId="0" applyNumberFormat="1" applyFont="1" applyBorder="1" applyAlignment="1">
      <alignment vertical="center" wrapText="1" readingOrder="2"/>
    </xf>
    <xf numFmtId="49" fontId="5" fillId="0" borderId="5" xfId="0" applyNumberFormat="1" applyFont="1" applyBorder="1" applyAlignment="1">
      <alignment vertical="center" wrapText="1" readingOrder="2"/>
    </xf>
    <xf numFmtId="0" fontId="3" fillId="0" borderId="8" xfId="0" applyFont="1" applyBorder="1" applyAlignment="1">
      <alignment vertical="center" readingOrder="2"/>
    </xf>
    <xf numFmtId="0" fontId="3" fillId="0" borderId="9" xfId="0" applyFont="1" applyBorder="1" applyAlignment="1">
      <alignment vertical="center" readingOrder="2"/>
    </xf>
    <xf numFmtId="14" fontId="3" fillId="0" borderId="9" xfId="0" applyNumberFormat="1" applyFont="1" applyBorder="1" applyAlignment="1">
      <alignment vertical="center" readingOrder="2"/>
    </xf>
    <xf numFmtId="0" fontId="3" fillId="0" borderId="9" xfId="0" applyFont="1" applyBorder="1" applyAlignment="1">
      <alignment vertical="center" wrapText="1" readingOrder="2"/>
    </xf>
    <xf numFmtId="0" fontId="0" fillId="0" borderId="10" xfId="0" applyBorder="1" applyAlignment="1">
      <alignment wrapText="1" readingOrder="2"/>
    </xf>
    <xf numFmtId="0" fontId="5" fillId="0" borderId="11" xfId="0" applyFont="1" applyBorder="1" applyAlignment="1">
      <alignment horizontal="center" vertical="center" wrapText="1" readingOrder="2"/>
    </xf>
    <xf numFmtId="0" fontId="5" fillId="0" borderId="12" xfId="0" applyFont="1" applyBorder="1" applyAlignment="1">
      <alignment horizontal="center" vertical="center" wrapText="1" readingOrder="2"/>
    </xf>
    <xf numFmtId="0" fontId="4" fillId="0" borderId="12" xfId="0" applyFont="1" applyBorder="1" applyAlignment="1">
      <alignment horizontal="center" vertical="center" wrapText="1" readingOrder="2"/>
    </xf>
    <xf numFmtId="0" fontId="4" fillId="0" borderId="0" xfId="0" applyFont="1" applyBorder="1" applyAlignment="1">
      <alignment vertical="center" wrapText="1" readingOrder="2"/>
    </xf>
    <xf numFmtId="0" fontId="6" fillId="0" borderId="12" xfId="0" applyFont="1" applyBorder="1" applyAlignment="1">
      <alignment horizontal="center" vertical="center" wrapText="1" readingOrder="2"/>
    </xf>
    <xf numFmtId="0" fontId="6" fillId="0" borderId="12" xfId="1" applyNumberFormat="1" applyFont="1" applyFill="1" applyBorder="1" applyAlignment="1">
      <alignment horizontal="center" vertical="center" wrapText="1" readingOrder="2"/>
    </xf>
    <xf numFmtId="3" fontId="6" fillId="0" borderId="12" xfId="0" applyNumberFormat="1" applyFont="1" applyBorder="1" applyAlignment="1">
      <alignment horizontal="center" vertical="center" wrapText="1" readingOrder="2"/>
    </xf>
    <xf numFmtId="1" fontId="8" fillId="0" borderId="6" xfId="2" applyNumberFormat="1" applyFont="1" applyFill="1" applyBorder="1" applyAlignment="1">
      <alignment horizontal="center" vertical="center" wrapText="1" readingOrder="2"/>
    </xf>
    <xf numFmtId="0" fontId="12" fillId="0" borderId="12" xfId="0" applyFont="1" applyBorder="1" applyAlignment="1">
      <alignment horizontal="center" wrapText="1" readingOrder="2"/>
    </xf>
    <xf numFmtId="165" fontId="5" fillId="0" borderId="12" xfId="0" applyNumberFormat="1" applyFont="1" applyBorder="1" applyAlignment="1">
      <alignment horizontal="center" vertical="center" wrapText="1" readingOrder="2"/>
    </xf>
    <xf numFmtId="0" fontId="13" fillId="0" borderId="12" xfId="0" applyFont="1" applyBorder="1" applyAlignment="1">
      <alignment horizontal="center" vertical="center" wrapText="1" readingOrder="2"/>
    </xf>
    <xf numFmtId="0" fontId="8" fillId="0" borderId="6" xfId="2" applyNumberFormat="1" applyFont="1" applyFill="1" applyBorder="1" applyAlignment="1">
      <alignment horizontal="center" vertical="center" wrapText="1" readingOrder="2"/>
    </xf>
    <xf numFmtId="0" fontId="4" fillId="0" borderId="7" xfId="0" applyFont="1" applyBorder="1" applyAlignment="1">
      <alignment vertical="center" readingOrder="2"/>
    </xf>
    <xf numFmtId="0" fontId="4" fillId="0" borderId="13" xfId="0" applyFont="1" applyBorder="1" applyAlignment="1">
      <alignment vertical="center" wrapText="1" readingOrder="2"/>
    </xf>
    <xf numFmtId="0" fontId="3" fillId="0" borderId="0" xfId="0" applyFont="1" applyBorder="1" applyAlignment="1">
      <alignment vertical="center" wrapText="1" readingOrder="2"/>
    </xf>
    <xf numFmtId="0" fontId="0" fillId="0" borderId="0" xfId="0" applyBorder="1" applyAlignment="1">
      <alignment wrapText="1"/>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05B16-96D3-43B8-B077-D4212D468260}">
  <dimension ref="A1:U20"/>
  <sheetViews>
    <sheetView rightToLeft="1" tabSelected="1" topLeftCell="H1" workbookViewId="0">
      <selection activeCell="L6" sqref="L6"/>
    </sheetView>
  </sheetViews>
  <sheetFormatPr defaultColWidth="8.69921875" defaultRowHeight="15" x14ac:dyDescent="0.25"/>
  <cols>
    <col min="1" max="1" width="4.19921875" style="6" customWidth="1"/>
    <col min="2" max="2" width="21.09765625" style="6" bestFit="1" customWidth="1"/>
    <col min="3" max="3" width="16.3984375" style="6" customWidth="1"/>
    <col min="4" max="4" width="10.8984375" style="6" bestFit="1" customWidth="1"/>
    <col min="5" max="5" width="11.19921875" style="6" customWidth="1"/>
    <col min="6" max="6" width="13.59765625" style="6" customWidth="1"/>
    <col min="7" max="7" width="16.19921875" style="6" customWidth="1"/>
    <col min="8" max="8" width="7.19921875" style="6" customWidth="1"/>
    <col min="9" max="9" width="7.69921875" style="6" customWidth="1"/>
    <col min="10" max="10" width="10.19921875" style="6" bestFit="1" customWidth="1"/>
    <col min="11" max="11" width="10.59765625" style="6" customWidth="1"/>
    <col min="12" max="12" width="10.19921875" style="6" customWidth="1"/>
    <col min="13" max="13" width="14.19921875" style="11" customWidth="1"/>
    <col min="14" max="14" width="13.59765625" style="12" bestFit="1" customWidth="1"/>
    <col min="15" max="15" width="13.8984375" style="6" customWidth="1"/>
    <col min="16" max="16" width="22.5" style="13" customWidth="1"/>
    <col min="17" max="17" width="12.69921875" style="13" customWidth="1"/>
    <col min="18" max="19" width="15" style="13" customWidth="1"/>
    <col min="20" max="16384" width="8.69921875" style="6"/>
  </cols>
  <sheetData>
    <row r="1" spans="1:21" ht="21" customHeight="1" x14ac:dyDescent="0.25">
      <c r="A1" s="33" t="s">
        <v>32</v>
      </c>
      <c r="B1" s="34"/>
      <c r="C1" s="34"/>
      <c r="D1" s="34"/>
      <c r="E1" s="35" t="s">
        <v>56</v>
      </c>
      <c r="F1"/>
      <c r="G1" s="36"/>
      <c r="H1" s="36"/>
      <c r="I1" s="36"/>
      <c r="J1" s="36"/>
      <c r="K1" s="36"/>
      <c r="L1" s="52"/>
      <c r="M1" s="52"/>
      <c r="N1" s="52"/>
      <c r="O1" s="52"/>
      <c r="P1" s="52"/>
      <c r="Q1" s="52"/>
      <c r="R1" s="52"/>
      <c r="S1" s="52"/>
      <c r="T1" s="53"/>
    </row>
    <row r="2" spans="1:21" ht="14.25" customHeight="1" x14ac:dyDescent="0.25">
      <c r="A2" s="8" t="s">
        <v>30</v>
      </c>
      <c r="B2" s="7"/>
      <c r="C2" s="7"/>
      <c r="D2" s="7"/>
      <c r="E2" s="7"/>
      <c r="F2" s="7"/>
      <c r="G2" s="7"/>
      <c r="H2" s="7"/>
      <c r="I2" s="7"/>
      <c r="J2" s="7"/>
      <c r="K2" s="51"/>
      <c r="L2" s="41"/>
      <c r="M2" s="41"/>
      <c r="N2" s="41"/>
      <c r="O2" s="41"/>
      <c r="P2" s="41"/>
      <c r="Q2" s="41"/>
      <c r="R2" s="41"/>
      <c r="S2" s="41"/>
      <c r="T2" s="53"/>
    </row>
    <row r="3" spans="1:21" ht="44.25" customHeight="1" x14ac:dyDescent="0.25">
      <c r="A3" s="37"/>
      <c r="B3" s="38" t="s">
        <v>0</v>
      </c>
      <c r="C3" s="38" t="s">
        <v>1</v>
      </c>
      <c r="D3" s="39" t="s">
        <v>2</v>
      </c>
      <c r="E3" s="39" t="s">
        <v>3</v>
      </c>
      <c r="F3" s="39" t="s">
        <v>4</v>
      </c>
      <c r="G3" s="39" t="s">
        <v>5</v>
      </c>
      <c r="H3" s="39" t="s">
        <v>6</v>
      </c>
      <c r="I3" s="39" t="s">
        <v>7</v>
      </c>
      <c r="J3" s="39" t="s">
        <v>8</v>
      </c>
      <c r="K3" s="1" t="s">
        <v>9</v>
      </c>
      <c r="L3" s="2" t="s">
        <v>10</v>
      </c>
      <c r="M3" s="3" t="s">
        <v>11</v>
      </c>
      <c r="N3" s="4" t="s">
        <v>12</v>
      </c>
      <c r="O3" s="1" t="s">
        <v>13</v>
      </c>
      <c r="P3" s="1" t="s">
        <v>14</v>
      </c>
      <c r="Q3" s="1" t="s">
        <v>15</v>
      </c>
      <c r="R3" s="5" t="s">
        <v>16</v>
      </c>
      <c r="S3" s="5" t="s">
        <v>17</v>
      </c>
    </row>
    <row r="4" spans="1:21" ht="15.75" customHeight="1" x14ac:dyDescent="0.25">
      <c r="A4" s="30" t="s">
        <v>33</v>
      </c>
      <c r="B4" s="31"/>
      <c r="C4" s="31"/>
      <c r="D4" s="31"/>
      <c r="E4" s="31"/>
      <c r="F4" s="31"/>
      <c r="G4" s="31"/>
      <c r="H4" s="31"/>
      <c r="I4" s="31"/>
      <c r="J4" s="31"/>
      <c r="K4" s="31"/>
      <c r="L4" s="31"/>
      <c r="M4" s="31"/>
      <c r="N4" s="31"/>
      <c r="O4" s="31"/>
      <c r="P4" s="31"/>
      <c r="Q4" s="31"/>
      <c r="R4" s="31"/>
      <c r="S4" s="31"/>
    </row>
    <row r="5" spans="1:21" ht="52.8" x14ac:dyDescent="0.25">
      <c r="A5" s="18">
        <v>1</v>
      </c>
      <c r="B5" s="19" t="s">
        <v>34</v>
      </c>
      <c r="C5" s="19" t="s">
        <v>35</v>
      </c>
      <c r="D5" s="20">
        <v>2440142960</v>
      </c>
      <c r="E5" s="21" t="s">
        <v>36</v>
      </c>
      <c r="F5" s="21" t="s">
        <v>18</v>
      </c>
      <c r="G5" s="19" t="s">
        <v>37</v>
      </c>
      <c r="H5" s="19" t="s">
        <v>19</v>
      </c>
      <c r="I5" s="21">
        <v>100</v>
      </c>
      <c r="J5" s="22" t="s">
        <v>31</v>
      </c>
      <c r="K5" s="23">
        <v>180</v>
      </c>
      <c r="L5" s="24">
        <v>960</v>
      </c>
      <c r="M5" s="25">
        <f>L5*K5</f>
        <v>172800</v>
      </c>
      <c r="N5" s="23">
        <f>M5*1.18</f>
        <v>203904</v>
      </c>
      <c r="O5" s="26" t="s">
        <v>20</v>
      </c>
      <c r="P5" s="27" t="s">
        <v>38</v>
      </c>
      <c r="Q5" s="28"/>
      <c r="R5" s="29">
        <f>N5*(100-Q5)/100</f>
        <v>203904</v>
      </c>
      <c r="S5" s="27" t="s">
        <v>22</v>
      </c>
      <c r="T5" s="9"/>
      <c r="U5" s="10"/>
    </row>
    <row r="6" spans="1:21" ht="14.25" customHeight="1" x14ac:dyDescent="0.25">
      <c r="A6" s="16" t="s">
        <v>39</v>
      </c>
      <c r="B6" s="17"/>
      <c r="C6" s="17"/>
      <c r="D6" s="17"/>
      <c r="E6" s="17"/>
      <c r="F6" s="17"/>
      <c r="G6" s="17"/>
      <c r="H6" s="17"/>
      <c r="I6" s="17"/>
      <c r="J6" s="17"/>
      <c r="K6" s="17"/>
      <c r="L6" s="17"/>
      <c r="M6" s="17"/>
      <c r="N6" s="17"/>
      <c r="O6" s="17"/>
      <c r="P6" s="17"/>
      <c r="Q6" s="17"/>
      <c r="R6" s="17"/>
      <c r="S6" s="6"/>
    </row>
    <row r="7" spans="1:21" ht="15.75" customHeight="1" x14ac:dyDescent="0.25">
      <c r="A7" s="30" t="s">
        <v>40</v>
      </c>
      <c r="B7" s="31"/>
      <c r="C7" s="31"/>
      <c r="D7" s="31"/>
      <c r="E7" s="31"/>
      <c r="F7" s="31"/>
      <c r="G7" s="31"/>
      <c r="H7" s="31"/>
      <c r="I7" s="31"/>
      <c r="J7" s="31"/>
      <c r="K7" s="31"/>
      <c r="L7" s="31"/>
      <c r="M7" s="31"/>
      <c r="N7" s="31"/>
      <c r="O7" s="31"/>
      <c r="P7" s="31"/>
      <c r="Q7" s="31"/>
      <c r="R7" s="31"/>
      <c r="S7" s="32"/>
    </row>
    <row r="8" spans="1:21" ht="52.8" x14ac:dyDescent="0.25">
      <c r="A8" s="18">
        <v>2</v>
      </c>
      <c r="B8" s="19" t="s">
        <v>23</v>
      </c>
      <c r="C8" s="20" t="s">
        <v>24</v>
      </c>
      <c r="D8" s="20">
        <v>230012</v>
      </c>
      <c r="E8" s="21" t="s">
        <v>25</v>
      </c>
      <c r="F8" s="21" t="s">
        <v>18</v>
      </c>
      <c r="G8" s="19" t="s">
        <v>41</v>
      </c>
      <c r="H8" s="19" t="s">
        <v>19</v>
      </c>
      <c r="I8" s="21">
        <v>100</v>
      </c>
      <c r="J8" s="22" t="s">
        <v>26</v>
      </c>
      <c r="K8" s="23">
        <v>62700</v>
      </c>
      <c r="L8" s="19">
        <v>1</v>
      </c>
      <c r="M8" s="25">
        <f>L8*K8</f>
        <v>62700</v>
      </c>
      <c r="N8" s="23">
        <f>M8*1.18</f>
        <v>73986</v>
      </c>
      <c r="O8" s="26" t="s">
        <v>20</v>
      </c>
      <c r="P8" s="27" t="s">
        <v>38</v>
      </c>
      <c r="Q8" s="28"/>
      <c r="R8" s="29">
        <f>N8*(100-Q8)/100</f>
        <v>73986</v>
      </c>
      <c r="S8" s="27" t="s">
        <v>22</v>
      </c>
    </row>
    <row r="9" spans="1:21" ht="14.25" customHeight="1" x14ac:dyDescent="0.25">
      <c r="A9" s="16" t="s">
        <v>42</v>
      </c>
      <c r="B9" s="17"/>
      <c r="C9" s="17"/>
      <c r="D9" s="17"/>
      <c r="E9" s="17"/>
      <c r="F9" s="17"/>
      <c r="G9" s="17"/>
      <c r="H9" s="17"/>
      <c r="I9" s="17"/>
      <c r="J9" s="17"/>
      <c r="K9" s="17"/>
      <c r="L9" s="17"/>
      <c r="M9" s="17"/>
      <c r="N9" s="17"/>
      <c r="O9" s="17"/>
      <c r="P9" s="17"/>
      <c r="Q9" s="17"/>
      <c r="R9" s="17"/>
      <c r="S9" s="6"/>
    </row>
    <row r="10" spans="1:21" ht="15.75" customHeight="1" x14ac:dyDescent="0.25">
      <c r="A10" s="30" t="s">
        <v>43</v>
      </c>
      <c r="B10" s="31"/>
      <c r="C10" s="31"/>
      <c r="D10" s="31"/>
      <c r="E10" s="31"/>
      <c r="F10" s="31"/>
      <c r="G10" s="31"/>
      <c r="H10" s="31"/>
      <c r="I10" s="31"/>
      <c r="J10" s="31"/>
      <c r="K10" s="31"/>
      <c r="L10" s="31"/>
      <c r="M10" s="31"/>
      <c r="N10" s="31"/>
      <c r="O10" s="31"/>
      <c r="P10" s="31"/>
      <c r="Q10" s="31"/>
      <c r="R10" s="31"/>
      <c r="S10" s="32"/>
    </row>
    <row r="11" spans="1:21" ht="47.25" customHeight="1" x14ac:dyDescent="0.25">
      <c r="A11" s="18">
        <v>3</v>
      </c>
      <c r="B11" s="42" t="s">
        <v>44</v>
      </c>
      <c r="C11" s="20" t="s">
        <v>24</v>
      </c>
      <c r="D11" s="43">
        <v>230012</v>
      </c>
      <c r="E11" s="44" t="s">
        <v>45</v>
      </c>
      <c r="F11" s="21" t="s">
        <v>18</v>
      </c>
      <c r="G11" s="23" t="s">
        <v>46</v>
      </c>
      <c r="H11" s="19" t="s">
        <v>19</v>
      </c>
      <c r="I11" s="19">
        <v>100</v>
      </c>
      <c r="J11" s="23" t="s">
        <v>26</v>
      </c>
      <c r="K11" s="23">
        <v>21500</v>
      </c>
      <c r="L11" s="45">
        <v>1</v>
      </c>
      <c r="M11" s="25">
        <f>L11*K11</f>
        <v>21500</v>
      </c>
      <c r="N11" s="23">
        <f>M11*1.18</f>
        <v>25370</v>
      </c>
      <c r="O11" s="40" t="s">
        <v>20</v>
      </c>
      <c r="P11" s="40" t="s">
        <v>47</v>
      </c>
      <c r="Q11" s="46"/>
      <c r="R11" s="47">
        <f>N11*(100-Q11)/100</f>
        <v>25370</v>
      </c>
      <c r="S11" s="48" t="s">
        <v>22</v>
      </c>
    </row>
    <row r="12" spans="1:21" ht="26.4" customHeight="1" x14ac:dyDescent="0.25">
      <c r="A12" s="16" t="s">
        <v>48</v>
      </c>
      <c r="B12" s="17"/>
      <c r="C12" s="17"/>
      <c r="D12" s="17"/>
      <c r="E12" s="17"/>
      <c r="F12" s="17"/>
      <c r="G12" s="17"/>
      <c r="H12" s="17"/>
      <c r="I12" s="17"/>
      <c r="J12" s="17"/>
      <c r="K12" s="17"/>
      <c r="L12" s="17"/>
      <c r="M12" s="17"/>
      <c r="N12" s="17"/>
      <c r="O12" s="17"/>
      <c r="P12" s="17"/>
      <c r="Q12" s="17"/>
      <c r="R12" s="17"/>
      <c r="S12" s="6"/>
    </row>
    <row r="13" spans="1:21" ht="26.4" customHeight="1" x14ac:dyDescent="0.25">
      <c r="A13" s="30" t="s">
        <v>49</v>
      </c>
      <c r="B13" s="31"/>
      <c r="C13" s="31"/>
      <c r="D13" s="31"/>
      <c r="E13" s="31"/>
      <c r="F13" s="31"/>
      <c r="G13" s="31"/>
      <c r="H13" s="31"/>
      <c r="I13" s="31"/>
      <c r="J13" s="31"/>
      <c r="K13" s="31"/>
      <c r="L13" s="31"/>
      <c r="M13" s="31"/>
      <c r="N13" s="31"/>
      <c r="O13" s="31"/>
      <c r="P13" s="31"/>
      <c r="Q13" s="31"/>
      <c r="R13" s="31"/>
      <c r="S13" s="32"/>
    </row>
    <row r="14" spans="1:21" ht="45.75" customHeight="1" x14ac:dyDescent="0.25">
      <c r="A14" s="18">
        <v>4</v>
      </c>
      <c r="B14" s="42" t="s">
        <v>50</v>
      </c>
      <c r="C14" s="20" t="s">
        <v>24</v>
      </c>
      <c r="D14" s="43">
        <v>230012</v>
      </c>
      <c r="E14" s="44" t="s">
        <v>25</v>
      </c>
      <c r="F14" s="21" t="s">
        <v>18</v>
      </c>
      <c r="G14" s="23" t="s">
        <v>41</v>
      </c>
      <c r="H14" s="19" t="s">
        <v>19</v>
      </c>
      <c r="I14" s="49">
        <v>100</v>
      </c>
      <c r="J14" s="23" t="s">
        <v>26</v>
      </c>
      <c r="K14" s="23">
        <v>255000</v>
      </c>
      <c r="L14" s="45">
        <v>1</v>
      </c>
      <c r="M14" s="25">
        <f>L14*K14</f>
        <v>255000</v>
      </c>
      <c r="N14" s="23">
        <f>M14*1.18</f>
        <v>300900</v>
      </c>
      <c r="O14" s="40" t="s">
        <v>20</v>
      </c>
      <c r="P14" s="40" t="s">
        <v>47</v>
      </c>
      <c r="Q14" s="46"/>
      <c r="R14" s="47">
        <f>N14*(100-Q14)/100</f>
        <v>300900</v>
      </c>
      <c r="S14" s="48" t="s">
        <v>27</v>
      </c>
    </row>
    <row r="15" spans="1:21" ht="26.4" customHeight="1" x14ac:dyDescent="0.25">
      <c r="A15" s="50" t="s">
        <v>51</v>
      </c>
      <c r="B15" s="51"/>
      <c r="C15" s="51"/>
      <c r="D15" s="51"/>
      <c r="E15" s="51"/>
      <c r="F15" s="51"/>
      <c r="G15" s="51"/>
      <c r="H15" s="51"/>
      <c r="I15" s="51"/>
      <c r="J15" s="51"/>
      <c r="K15" s="51"/>
      <c r="L15" s="51"/>
      <c r="M15" s="51"/>
      <c r="N15" s="51"/>
      <c r="O15" s="51"/>
      <c r="P15" s="51"/>
      <c r="Q15" s="51"/>
      <c r="R15" s="51"/>
      <c r="S15" s="6"/>
    </row>
    <row r="16" spans="1:21" ht="26.4" customHeight="1" x14ac:dyDescent="0.25">
      <c r="A16" s="30" t="s">
        <v>52</v>
      </c>
      <c r="B16" s="31"/>
      <c r="C16" s="31"/>
      <c r="D16" s="31"/>
      <c r="E16" s="31"/>
      <c r="F16" s="31"/>
      <c r="G16" s="31"/>
      <c r="H16" s="31"/>
      <c r="I16" s="31"/>
      <c r="J16" s="31"/>
      <c r="K16" s="31"/>
      <c r="L16" s="31"/>
      <c r="M16" s="31"/>
      <c r="N16" s="31"/>
      <c r="O16" s="31"/>
      <c r="P16" s="31"/>
      <c r="Q16" s="31"/>
      <c r="R16" s="31"/>
      <c r="S16" s="32"/>
    </row>
    <row r="17" spans="1:19" ht="45" customHeight="1" x14ac:dyDescent="0.25">
      <c r="A17" s="18">
        <v>5</v>
      </c>
      <c r="B17" s="42" t="s">
        <v>53</v>
      </c>
      <c r="C17" s="20" t="s">
        <v>24</v>
      </c>
      <c r="D17" s="43">
        <v>230012</v>
      </c>
      <c r="E17" s="44" t="s">
        <v>28</v>
      </c>
      <c r="F17" s="21" t="s">
        <v>18</v>
      </c>
      <c r="G17" s="23" t="s">
        <v>54</v>
      </c>
      <c r="H17" s="19" t="s">
        <v>19</v>
      </c>
      <c r="I17" s="49">
        <v>100</v>
      </c>
      <c r="J17" s="23" t="s">
        <v>26</v>
      </c>
      <c r="K17" s="23">
        <v>15340</v>
      </c>
      <c r="L17" s="45">
        <v>1</v>
      </c>
      <c r="M17" s="25">
        <f>L17*K17</f>
        <v>15340</v>
      </c>
      <c r="N17" s="23">
        <f>M17*1.18</f>
        <v>18101.2</v>
      </c>
      <c r="O17" s="40" t="s">
        <v>20</v>
      </c>
      <c r="P17" s="40" t="s">
        <v>21</v>
      </c>
      <c r="Q17" s="46"/>
      <c r="R17" s="47">
        <f>N17*(100-Q17)/100</f>
        <v>18101.2</v>
      </c>
      <c r="S17" s="48" t="s">
        <v>22</v>
      </c>
    </row>
    <row r="18" spans="1:19" ht="42" customHeight="1" x14ac:dyDescent="0.25">
      <c r="A18" s="8" t="s">
        <v>55</v>
      </c>
      <c r="B18" s="7"/>
      <c r="C18" s="7"/>
      <c r="D18" s="7"/>
      <c r="E18" s="7"/>
      <c r="F18" s="7"/>
      <c r="G18" s="7"/>
      <c r="H18" s="7"/>
      <c r="I18" s="7"/>
      <c r="J18" s="7"/>
      <c r="K18" s="7"/>
      <c r="L18" s="7"/>
      <c r="M18" s="7"/>
      <c r="N18" s="7"/>
      <c r="O18" s="7"/>
      <c r="P18" s="7"/>
      <c r="Q18" s="7"/>
      <c r="R18" s="7"/>
      <c r="S18" s="6"/>
    </row>
    <row r="19" spans="1:19" ht="25.5" customHeight="1" x14ac:dyDescent="0.3">
      <c r="A19" s="15" t="s">
        <v>29</v>
      </c>
      <c r="B19" s="14"/>
      <c r="C19" s="14"/>
      <c r="D19" s="14"/>
      <c r="E19" s="14"/>
      <c r="F19" s="14"/>
      <c r="G19" s="14"/>
      <c r="H19" s="14"/>
      <c r="I19" s="14"/>
      <c r="J19" s="14"/>
      <c r="K19" s="14"/>
      <c r="L19" s="11"/>
      <c r="M19" s="12"/>
      <c r="N19" s="6"/>
      <c r="O19" s="13"/>
      <c r="S19" s="6"/>
    </row>
    <row r="20" spans="1:19" ht="16.8" x14ac:dyDescent="0.3">
      <c r="B20" s="14"/>
      <c r="C20" s="14"/>
      <c r="D20" s="14"/>
      <c r="E20" s="14"/>
      <c r="F20" s="14"/>
      <c r="G20" s="14"/>
      <c r="H20" s="14"/>
      <c r="I20" s="14"/>
      <c r="J20" s="14"/>
      <c r="K20" s="14"/>
      <c r="L20"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Zohar</cp:lastModifiedBy>
  <dcterms:created xsi:type="dcterms:W3CDTF">2025-04-23T05:43:23Z</dcterms:created>
  <dcterms:modified xsi:type="dcterms:W3CDTF">2025-05-11T18:54:06Z</dcterms:modified>
</cp:coreProperties>
</file>