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D47447EB-C3A8-44BA-905D-1D5AF26CFB25}" xr6:coauthVersionLast="47" xr6:coauthVersionMax="47" xr10:uidLastSave="{00000000-0000-0000-0000-000000000000}"/>
  <bookViews>
    <workbookView xWindow="-108" yWindow="-108" windowWidth="23256" windowHeight="12576" xr2:uid="{D3C283AC-6DCC-4A93-9CD4-EF828EADFA94}"/>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 l="1"/>
  <c r="N26" i="1" s="1"/>
  <c r="R26" i="1" s="1"/>
  <c r="M23" i="1"/>
  <c r="N23" i="1" s="1"/>
  <c r="R23" i="1" s="1"/>
  <c r="M20" i="1"/>
  <c r="N20" i="1" s="1"/>
  <c r="R20" i="1" s="1"/>
  <c r="M17" i="1"/>
  <c r="N17" i="1" s="1"/>
  <c r="R17" i="1" s="1"/>
  <c r="M14" i="1"/>
  <c r="N14" i="1" s="1"/>
  <c r="R14" i="1" s="1"/>
  <c r="M11" i="1"/>
  <c r="N11" i="1" s="1"/>
  <c r="R11" i="1" s="1"/>
  <c r="M8" i="1"/>
  <c r="N8" i="1" s="1"/>
  <c r="R8" i="1" s="1"/>
  <c r="M5" i="1"/>
  <c r="N5" i="1" s="1"/>
  <c r="R5" i="1" s="1"/>
</calcChain>
</file>

<file path=xl/sharedStrings.xml><?xml version="1.0" encoding="utf-8"?>
<sst xmlns="http://schemas.openxmlformats.org/spreadsheetml/2006/main" count="117" uniqueCount="68">
  <si>
    <t>משתתפים: יובל בודניצקי - מנכ"ל העירייה, רו"ח איילת נהרי עובד , עו"ד ענת סמסונוב - לשכה משפטית,רחלי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</si>
  <si>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</si>
  <si>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</si>
  <si>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</si>
  <si>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</si>
  <si>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</si>
  <si>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</si>
  <si>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</si>
  <si>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</si>
  <si>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</si>
  <si>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</si>
  <si>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</si>
  <si>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</si>
  <si>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</si>
  <si>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</si>
  <si>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</si>
  <si>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</si>
  <si>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</si>
  <si>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</si>
  <si>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החלטה מס'--01 -2025-2.1</t>
  </si>
  <si>
    <t>הגדלה - ליווי כלכלי - משפטי להסכם הגג של כפר סבא</t>
  </si>
  <si>
    <t>מהנדסת העיר - עליזה זיידלר גרנות</t>
  </si>
  <si>
    <t>יעוץ משפטי</t>
  </si>
  <si>
    <t>הנדסה</t>
  </si>
  <si>
    <t>עו"ד רונן כהן שור</t>
  </si>
  <si>
    <t>כן</t>
  </si>
  <si>
    <t>סכום חודשי</t>
  </si>
  <si>
    <t>אושרה ההצעה להגדלה לפי סעיף 3.21 לנוהל התקשרויות</t>
  </si>
  <si>
    <t>אושר פה אחד</t>
  </si>
  <si>
    <t>לחדש חוזה</t>
  </si>
  <si>
    <t>הגדלה מס' 4 לחוזה 605/20 - המשך לליווי המשפטי כלכלי להסכם הגג</t>
  </si>
  <si>
    <t>החלטה מס'--02- 2025-2.1</t>
  </si>
  <si>
    <t>הגדלה - בטיחות בן יהודה המוביל</t>
  </si>
  <si>
    <t>נדיה בוגון- ס. מנהל אגף תשתיות</t>
  </si>
  <si>
    <t>ניהול פרויקטים</t>
  </si>
  <si>
    <t>נעים בדרך</t>
  </si>
  <si>
    <t>סכום קבוע</t>
  </si>
  <si>
    <t>הגדלה מס' 2 לחוזה 202370254 בהמשך לקבלת הרשאה של משרד התחבורה עבור הגדלת הטח לתכנון וביצוע של בטיחות בצומת מוביל- בן יהודה בנוסף למה שקודם בעבר ולצורך הכנת המכרז לביצוע והגשה לתקציב למשרד התחבורה (הגדלה תקציבית) יש צורך בהגלת חוזה עבור מנהל פרויקט לשטח נוסף. לפי הערכה אומדן ביצוע של חלק מתוקצב על ידי משרד התחבורה הוא 2 מיליון ש''ח והרשאה תכנונית היא 900 ש''ח ולכן לפי הצעת מחיר של - ניהול תכנון 0.3%, ניהול ביצוע 3%</t>
  </si>
  <si>
    <t xml:space="preserve">                       החלטה מס'--03 -2025-2.1</t>
  </si>
  <si>
    <t xml:space="preserve">הגדלה - איתור תשתיות- צומת משה סנה </t>
  </si>
  <si>
    <t>יעוץ הנדסי</t>
  </si>
  <si>
    <t xml:space="preserve">קבוצת מאיה </t>
  </si>
  <si>
    <t xml:space="preserve">בקשה להגדלה מס' 1 חוזה 2024900021  בשל הגדלת הפרויקט בציר משה סנה לביצוע איתור תשתיות בשטח נוסף </t>
  </si>
  <si>
    <t>החלטה מס'---04 2025-2.1</t>
  </si>
  <si>
    <t xml:space="preserve"> הגדלה - עיצוב שלט עירוני עבור חניה</t>
  </si>
  <si>
    <t>יעוץ חברתי</t>
  </si>
  <si>
    <t>בלושטיין מפות ועוד בע''מ</t>
  </si>
  <si>
    <t xml:space="preserve">לחדש חוזה </t>
  </si>
  <si>
    <t>הגדלה מס' 1 לחוזה 202370085. לצורך עיצוב שלט לחניות " זהב" לפי מדיניות של ראש רשות תמרור להקצאה חניות יעודיות לאכלוסיה מבוגרת</t>
  </si>
  <si>
    <t>החלטה מס'--05 -2025-2.1</t>
  </si>
  <si>
    <t xml:space="preserve"> הגדלה - צומת משה סנה</t>
  </si>
  <si>
    <t>אדריכל נוף</t>
  </si>
  <si>
    <t xml:space="preserve">קרני גרשטיין </t>
  </si>
  <si>
    <t xml:space="preserve">בקשה להגדלה מס 1  חוזה 202390130 בשל הגדלת הפרויקט בציר משה סנה ושמירת אופי נופי ופיתוח אחיד לכל הציר </t>
  </si>
  <si>
    <t>החלטה מס'--06- 2025-2.1</t>
  </si>
  <si>
    <t xml:space="preserve">הגדלה - צומת משה סנה - יעוץ חשמל  </t>
  </si>
  <si>
    <t>יעוץ חשמל</t>
  </si>
  <si>
    <t xml:space="preserve">בקשה להגדלת חוזה 202390148 הגדלה מס' 1 הבשל הגדלת הפרויקט בציר משה סנה ושמירת אופי של רשתות תאורה וחשמל אחיד לכל הציר </t>
  </si>
  <si>
    <t>החלטה מס'--07- 2025-2.1</t>
  </si>
  <si>
    <t xml:space="preserve"> הגדלה - צומת משה סנה - מנהל פרויקט</t>
  </si>
  <si>
    <t>חריש ב.ז. הנדסה וניהול פרויקטים בע''מ</t>
  </si>
  <si>
    <t xml:space="preserve">ההגדלת חוזה מס' 202370252 לפי הגדלת שטח של פרויקט, הגדלה מס' 3 -לצורך ניהול פרויקט בשלב ביצוע, תיאום בין קבלני ביצוע ופיקוח עבודות תכנון וביצוע בצומת בגין סנה והוספת נתיב ברחוב בגין לפי הרשאת משרד התחבורה משנת 2024 ולפי כ''כ לביצוע שהוכנו לפי מחירון דקל+ סה''כ ערך הביצוע בשלב הנוכחי הוא כ-2 מיליון ש''ח, אחוז אושר למנהל פרויקט בחוזה המקורי הוא  עבור ביצוע וניהול תכנון סה''כ 23,000 ש"ח  ללא מע''מ  </t>
  </si>
  <si>
    <t>החלטה מס'--08- 2025-2.1</t>
  </si>
  <si>
    <t xml:space="preserve">הגדלה - רחוב רופין - פיתוח נוף </t>
  </si>
  <si>
    <t>קרני  גרשטיין</t>
  </si>
  <si>
    <t>בקשה להגדלה מס' 1 חוזה מס' 74.22 עבור שירותי פיתוח נוף עבור פתרונות תחבורתיים ברחוב רופין לכיוון ויצמן לצורך הכנה לפיתוח מערכת הכבישים</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</si>
  <si>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</si>
  <si>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הנדסה    מס' 2025-2.1    תאריך:13/1/25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</si>
</sst>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8"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9"/>
      <name val="Arial"/>
      <family val="2"/>
    </font>
    <font>
      <sz val="10"/>
      <name val="Arial"/>
      <family val="2"/>
      <charset val="177"/>
      <scheme val="minor"/>
    </font>
    <font>
      <sz val="9"/>
      <name val="Arial"/>
      <family val="2"/>
      <charset val="177"/>
      <scheme val="minor"/>
    </font>
    <font>
      <b/>
      <sz val="10"/>
      <color theme="1"/>
      <name val="Arial"/>
      <family val="2"/>
      <scheme val="minor"/>
    </font>
    <font>
      <b/>
      <sz val="9"/>
      <name val="Arial"/>
      <family val="2"/>
    </font>
    <font>
      <sz val="12"/>
      <name val="Arial"/>
      <family val="2"/>
      <scheme val="minor"/>
    </font>
    <font>
      <sz val="10"/>
      <color theme="1"/>
      <name val="Arial"/>
      <family val="2"/>
      <scheme val="minor"/>
    </font>
    <font>
      <b/>
      <sz val="13"/>
      <color theme="1"/>
      <name val="Arial"/>
      <family val="2"/>
      <scheme val="minor"/>
    </font>
    <font>
      <sz val="13"/>
      <color theme="1"/>
      <name val="Arial"/>
      <family val="2"/>
      <scheme val="minor"/>
    </font>
    <font>
      <sz val="11"/>
      <color theme="1"/>
      <name val="Arial"/>
      <family val="2"/>
    </font>
    <font>
      <sz val="11"/>
      <color theme="1"/>
      <name val="Calibri"/>
      <family val="2"/>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60">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12" fillId="0" borderId="0" xfId="0" applyFont="1"/>
    <xf numFmtId="0" fontId="13" fillId="0" borderId="0" xfId="0" applyFont="1" applyAlignment="1">
      <alignment horizontal="center" vertical="center"/>
    </xf>
    <xf numFmtId="0" fontId="14" fillId="0" borderId="0" xfId="0" applyFont="1"/>
    <xf numFmtId="0" fontId="15" fillId="0" borderId="0" xfId="0" applyFont="1"/>
    <xf numFmtId="0" fontId="0" fillId="0" borderId="0" xfId="0" applyAlignment="1">
      <alignment readingOrder="2"/>
    </xf>
    <xf numFmtId="164" fontId="0" fillId="0" borderId="0" xfId="0" applyNumberFormat="1" applyAlignment="1">
      <alignment readingOrder="2"/>
    </xf>
    <xf numFmtId="0" fontId="12" fillId="0" borderId="0" xfId="0" applyFont="1" applyAlignment="1">
      <alignment readingOrder="2"/>
    </xf>
    <xf numFmtId="0" fontId="16" fillId="0" borderId="0" xfId="0" applyFont="1" applyAlignment="1">
      <alignment horizontal="right" vertical="center" readingOrder="2"/>
    </xf>
    <xf numFmtId="0" fontId="17" fillId="0" borderId="0" xfId="0" applyFont="1" applyAlignment="1">
      <alignment horizontal="right" vertical="center" readingOrder="2"/>
    </xf>
    <xf numFmtId="0" fontId="5" fillId="0" borderId="1" xfId="0" applyFont="1" applyBorder="1" applyAlignment="1">
      <alignment vertical="center" readingOrder="2"/>
    </xf>
    <xf numFmtId="0" fontId="4" fillId="0" borderId="5" xfId="0" applyFont="1" applyBorder="1" applyAlignment="1">
      <alignment vertical="center" wrapText="1" readingOrder="2"/>
    </xf>
    <xf numFmtId="0" fontId="3" fillId="0" borderId="2" xfId="0" applyFont="1" applyBorder="1" applyAlignment="1">
      <alignment vertical="center" readingOrder="2"/>
    </xf>
    <xf numFmtId="0" fontId="4" fillId="0" borderId="4" xfId="0" applyFont="1" applyBorder="1" applyAlignment="1">
      <alignment vertical="center" readingOrder="2"/>
    </xf>
    <xf numFmtId="0" fontId="5" fillId="0" borderId="6" xfId="0" applyFont="1" applyBorder="1" applyAlignment="1">
      <alignment horizontal="center" vertical="center" wrapText="1" readingOrder="2"/>
    </xf>
    <xf numFmtId="0" fontId="4" fillId="0" borderId="3" xfId="0" applyFont="1" applyBorder="1" applyAlignment="1">
      <alignment vertical="center" readingOrder="2"/>
    </xf>
    <xf numFmtId="0" fontId="4" fillId="0" borderId="3" xfId="0" applyFont="1" applyBorder="1" applyAlignment="1">
      <alignment vertical="center" wrapText="1" readingOrder="2"/>
    </xf>
    <xf numFmtId="0" fontId="0" fillId="0" borderId="4" xfId="0" applyBorder="1" applyAlignment="1">
      <alignment readingOrder="2"/>
    </xf>
    <xf numFmtId="49" fontId="5" fillId="0" borderId="8" xfId="0" applyNumberFormat="1" applyFont="1" applyBorder="1" applyAlignment="1">
      <alignment vertical="center" readingOrder="2"/>
    </xf>
    <xf numFmtId="0" fontId="6" fillId="0" borderId="7" xfId="0" applyFont="1" applyBorder="1" applyAlignment="1">
      <alignment horizontal="center" vertical="center" wrapText="1" readingOrder="2"/>
    </xf>
    <xf numFmtId="0" fontId="7" fillId="0" borderId="7" xfId="0" applyFont="1" applyBorder="1" applyAlignment="1">
      <alignment horizontal="center" vertical="center" wrapText="1" readingOrder="2"/>
    </xf>
    <xf numFmtId="3" fontId="6" fillId="0" borderId="7" xfId="0" applyNumberFormat="1" applyFont="1" applyBorder="1" applyAlignment="1">
      <alignment horizontal="center" vertical="center" wrapText="1" readingOrder="2"/>
    </xf>
    <xf numFmtId="165" fontId="6" fillId="0" borderId="7" xfId="0" applyNumberFormat="1" applyFont="1" applyBorder="1" applyAlignment="1">
      <alignment horizontal="center" vertical="center" wrapText="1" readingOrder="2"/>
    </xf>
    <xf numFmtId="165" fontId="8" fillId="0" borderId="7" xfId="2" applyNumberFormat="1" applyFont="1" applyFill="1" applyBorder="1" applyAlignment="1">
      <alignment horizontal="center" vertical="center" wrapText="1" readingOrder="2"/>
    </xf>
    <xf numFmtId="1" fontId="6" fillId="0" borderId="7" xfId="0" applyNumberFormat="1" applyFont="1" applyBorder="1" applyAlignment="1">
      <alignment horizontal="center" vertical="center" wrapText="1" readingOrder="2"/>
    </xf>
    <xf numFmtId="165" fontId="9" fillId="0" borderId="7" xfId="2" applyNumberFormat="1" applyFont="1" applyFill="1" applyBorder="1" applyAlignment="1">
      <alignment horizontal="center" vertical="center" wrapText="1" readingOrder="2"/>
    </xf>
    <xf numFmtId="0" fontId="10" fillId="0" borderId="7" xfId="0" applyFont="1" applyBorder="1" applyAlignment="1">
      <alignment horizontal="center" vertical="center" wrapText="1"/>
    </xf>
    <xf numFmtId="0" fontId="4" fillId="0" borderId="7" xfId="0" applyFont="1" applyBorder="1" applyAlignment="1">
      <alignment horizontal="center" vertical="center" wrapText="1" readingOrder="2"/>
    </xf>
    <xf numFmtId="0" fontId="11" fillId="0" borderId="7" xfId="0" applyFont="1" applyBorder="1" applyAlignment="1">
      <alignment horizontal="center" vertical="center" wrapText="1" readingOrder="2"/>
    </xf>
    <xf numFmtId="165" fontId="5" fillId="0" borderId="7" xfId="0" applyNumberFormat="1" applyFont="1" applyBorder="1" applyAlignment="1">
      <alignment horizontal="center" vertical="center" wrapText="1" readingOrder="2"/>
    </xf>
    <xf numFmtId="49" fontId="5" fillId="0" borderId="4" xfId="0" applyNumberFormat="1" applyFont="1" applyBorder="1" applyAlignment="1">
      <alignment vertical="center" readingOrder="2"/>
    </xf>
    <xf numFmtId="49" fontId="5" fillId="0" borderId="5" xfId="0" applyNumberFormat="1" applyFont="1" applyBorder="1" applyAlignment="1">
      <alignment vertical="center" readingOrder="2"/>
    </xf>
    <xf numFmtId="49" fontId="5" fillId="0" borderId="6" xfId="0" applyNumberFormat="1" applyFont="1" applyBorder="1" applyAlignment="1">
      <alignment vertical="center" readingOrder="2"/>
    </xf>
    <xf numFmtId="0" fontId="4" fillId="0" borderId="10" xfId="0" applyFont="1" applyBorder="1" applyAlignment="1">
      <alignment vertical="center" readingOrder="2"/>
    </xf>
    <xf numFmtId="0" fontId="3" fillId="0" borderId="11" xfId="0" applyFont="1" applyBorder="1" applyAlignment="1">
      <alignment vertical="center" readingOrder="2"/>
    </xf>
    <xf numFmtId="0" fontId="4" fillId="0" borderId="12" xfId="0" applyFont="1" applyBorder="1" applyAlignment="1">
      <alignment horizontal="center" vertical="center" wrapText="1" readingOrder="2"/>
    </xf>
    <xf numFmtId="0" fontId="4" fillId="0" borderId="0" xfId="0" applyFont="1" applyBorder="1" applyAlignment="1">
      <alignment vertical="center" wrapText="1" readingOrder="2"/>
    </xf>
    <xf numFmtId="0" fontId="5" fillId="0" borderId="7" xfId="0" applyFont="1" applyBorder="1" applyAlignment="1">
      <alignment vertical="center" readingOrder="2"/>
    </xf>
    <xf numFmtId="0" fontId="6" fillId="0" borderId="12" xfId="0" applyFont="1" applyBorder="1" applyAlignment="1">
      <alignment horizontal="center" vertical="center" wrapText="1" readingOrder="2"/>
    </xf>
    <xf numFmtId="0" fontId="6" fillId="0" borderId="12" xfId="1" applyNumberFormat="1" applyFont="1" applyFill="1" applyBorder="1" applyAlignment="1">
      <alignment horizontal="center" vertical="center" wrapText="1" readingOrder="2"/>
    </xf>
    <xf numFmtId="3" fontId="6" fillId="0" borderId="12" xfId="0" applyNumberFormat="1" applyFont="1" applyBorder="1" applyAlignment="1">
      <alignment horizontal="center" vertical="center" wrapText="1" readingOrder="2"/>
    </xf>
    <xf numFmtId="1" fontId="8" fillId="0" borderId="7" xfId="2" applyNumberFormat="1" applyFont="1" applyFill="1" applyBorder="1" applyAlignment="1">
      <alignment horizontal="center" vertical="center" wrapText="1" readingOrder="2"/>
    </xf>
    <xf numFmtId="0" fontId="12" fillId="0" borderId="12" xfId="0" applyFont="1" applyBorder="1" applyAlignment="1">
      <alignment horizontal="center" readingOrder="2"/>
    </xf>
    <xf numFmtId="165" fontId="5" fillId="0" borderId="12" xfId="0" applyNumberFormat="1" applyFont="1" applyBorder="1" applyAlignment="1">
      <alignment horizontal="center" vertical="center" wrapText="1" readingOrder="2"/>
    </xf>
    <xf numFmtId="0" fontId="13" fillId="0" borderId="12" xfId="0" applyFont="1" applyBorder="1" applyAlignment="1">
      <alignment horizontal="center" vertical="center" wrapText="1" readingOrder="2"/>
    </xf>
    <xf numFmtId="165" fontId="8" fillId="0" borderId="12" xfId="2" applyNumberFormat="1" applyFont="1" applyFill="1" applyBorder="1" applyAlignment="1">
      <alignment horizontal="center" vertical="center" wrapText="1" readingOrder="2"/>
    </xf>
    <xf numFmtId="1" fontId="8" fillId="0" borderId="12" xfId="2" applyNumberFormat="1" applyFont="1" applyFill="1" applyBorder="1" applyAlignment="1">
      <alignment horizontal="center" vertical="center" wrapText="1" readingOrder="2"/>
    </xf>
    <xf numFmtId="165" fontId="9" fillId="0" borderId="12" xfId="2" applyNumberFormat="1" applyFont="1" applyFill="1" applyBorder="1" applyAlignment="1">
      <alignment horizontal="center" vertical="center" wrapText="1" readingOrder="2"/>
    </xf>
    <xf numFmtId="0" fontId="0" fillId="0" borderId="0" xfId="0" applyBorder="1"/>
    <xf numFmtId="0" fontId="4" fillId="0" borderId="10" xfId="0" applyFont="1" applyBorder="1" applyAlignment="1">
      <alignment vertical="center" wrapText="1" readingOrder="2"/>
    </xf>
    <xf numFmtId="0" fontId="4" fillId="0" borderId="13" xfId="0" applyFont="1" applyBorder="1" applyAlignment="1">
      <alignment vertical="center" wrapText="1" readingOrder="2"/>
    </xf>
    <xf numFmtId="0" fontId="0" fillId="0" borderId="9" xfId="0" applyBorder="1"/>
    <xf numFmtId="0" fontId="8" fillId="0" borderId="7" xfId="2" applyNumberFormat="1" applyFont="1" applyFill="1" applyBorder="1" applyAlignment="1">
      <alignment horizontal="center" vertical="center" wrapText="1" readingOrder="2"/>
    </xf>
    <xf numFmtId="0" fontId="3" fillId="0" borderId="0" xfId="0" applyFont="1" applyBorder="1" applyAlignment="1">
      <alignmen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05B16-96D3-43B8-B077-D4212D468260}">
  <dimension ref="A1:U39"/>
  <sheetViews>
    <sheetView rightToLeft="1" tabSelected="1" workbookViewId="0">
      <selection activeCell="K3" sqref="K3"/>
    </sheetView>
  </sheetViews>
  <sheetFormatPr defaultColWidth="8.69921875" defaultRowHeight="15" x14ac:dyDescent="0.25"/>
  <cols>
    <col min="1" max="1" width="4.19921875" customWidth="1"/>
    <col min="2" max="2" width="21.09765625" bestFit="1" customWidth="1"/>
    <col min="3" max="3" width="11.69921875" customWidth="1"/>
    <col min="4" max="4" width="10.8984375" bestFit="1" customWidth="1"/>
    <col min="5" max="5" width="11.19921875" customWidth="1"/>
    <col min="7" max="7" width="16.19921875" customWidth="1"/>
    <col min="8" max="8" width="7.19921875" customWidth="1"/>
    <col min="9" max="9" width="7.69921875" customWidth="1"/>
    <col min="10" max="10" width="10.19921875" bestFit="1" customWidth="1"/>
    <col min="11" max="12" width="10.19921875" customWidth="1"/>
    <col min="13" max="13" width="14.19921875" style="11" customWidth="1"/>
    <col min="14" max="14" width="13.59765625" style="12" bestFit="1" customWidth="1"/>
    <col min="15" max="15" width="13.8984375" customWidth="1"/>
    <col min="16" max="16" width="22.5" style="13" customWidth="1"/>
    <col min="17" max="17" width="12.69921875" style="13" customWidth="1"/>
    <col min="18" max="19" width="15" style="13" customWidth="1"/>
  </cols>
  <sheetData>
    <row r="1" spans="1:21" ht="21.6" thickBot="1" x14ac:dyDescent="0.3">
      <c r="A1" s="18" t="s">
        <v>67</v>
      </c>
      <c r="B1" s="40"/>
      <c r="C1" s="40"/>
      <c r="D1" s="40"/>
      <c r="E1" s="40"/>
      <c r="F1" s="40"/>
      <c r="G1" s="40"/>
      <c r="H1" s="40"/>
      <c r="I1" s="40"/>
      <c r="J1" s="40"/>
      <c r="K1" s="40"/>
      <c r="L1" s="40"/>
      <c r="M1" s="40"/>
      <c r="N1" s="40"/>
      <c r="O1" s="40"/>
      <c r="P1" s="40"/>
      <c r="Q1" s="40"/>
      <c r="R1" s="40"/>
      <c r="S1" s="59"/>
      <c r="T1" s="54"/>
    </row>
    <row r="2" spans="1:21" ht="14.25" customHeight="1" x14ac:dyDescent="0.25">
      <c r="A2" s="39" t="s">
        <v>0</v>
      </c>
      <c r="B2" s="42"/>
      <c r="C2" s="42"/>
      <c r="D2" s="42"/>
      <c r="E2" s="42"/>
      <c r="F2" s="42"/>
      <c r="G2" s="42"/>
      <c r="H2" s="42"/>
      <c r="I2" s="42"/>
      <c r="J2" s="42"/>
      <c r="K2" s="42"/>
      <c r="L2" s="42"/>
      <c r="M2" s="42"/>
      <c r="N2" s="42"/>
      <c r="O2" s="42"/>
      <c r="P2" s="42"/>
      <c r="Q2" s="42"/>
      <c r="R2" s="42"/>
      <c r="S2" s="42"/>
    </row>
    <row r="3" spans="1:21" s="6" customFormat="1" ht="62.4" x14ac:dyDescent="0.25">
      <c r="A3" s="23"/>
      <c r="B3" s="20" t="s">
        <v>1</v>
      </c>
      <c r="C3" s="20" t="s">
        <v>2</v>
      </c>
      <c r="D3" s="1" t="s">
        <v>3</v>
      </c>
      <c r="E3" s="1" t="s">
        <v>4</v>
      </c>
      <c r="F3" s="1" t="s">
        <v>5</v>
      </c>
      <c r="G3" s="1" t="s">
        <v>6</v>
      </c>
      <c r="H3" s="1" t="s">
        <v>7</v>
      </c>
      <c r="I3" s="1" t="s">
        <v>8</v>
      </c>
      <c r="J3" s="1" t="s">
        <v>9</v>
      </c>
      <c r="K3" s="1" t="s">
        <v>10</v>
      </c>
      <c r="L3" s="2" t="s">
        <v>11</v>
      </c>
      <c r="M3" s="3" t="s">
        <v>12</v>
      </c>
      <c r="N3" s="4" t="s">
        <v>13</v>
      </c>
      <c r="O3" s="1" t="s">
        <v>14</v>
      </c>
      <c r="P3" s="1" t="s">
        <v>15</v>
      </c>
      <c r="Q3" s="1" t="s">
        <v>16</v>
      </c>
      <c r="R3" s="5" t="s">
        <v>17</v>
      </c>
      <c r="S3" s="5" t="s">
        <v>18</v>
      </c>
    </row>
    <row r="4" spans="1:21" ht="15.6" x14ac:dyDescent="0.25">
      <c r="A4" s="24" t="s">
        <v>19</v>
      </c>
      <c r="B4" s="24"/>
      <c r="C4" s="37"/>
      <c r="D4" s="37"/>
      <c r="E4" s="37"/>
      <c r="F4" s="37"/>
      <c r="G4" s="37"/>
      <c r="H4" s="37"/>
      <c r="I4" s="37"/>
      <c r="J4" s="37"/>
      <c r="K4" s="37"/>
      <c r="L4" s="37"/>
      <c r="M4" s="37"/>
      <c r="N4" s="37"/>
      <c r="O4" s="37"/>
      <c r="P4" s="37"/>
      <c r="Q4" s="37"/>
      <c r="R4" s="37"/>
      <c r="S4" s="37"/>
    </row>
    <row r="5" spans="1:21" ht="51" customHeight="1" x14ac:dyDescent="0.25">
      <c r="A5" s="16">
        <v>1</v>
      </c>
      <c r="B5" s="25" t="s">
        <v>20</v>
      </c>
      <c r="C5" s="26" t="s">
        <v>21</v>
      </c>
      <c r="D5" s="26">
        <v>249010291</v>
      </c>
      <c r="E5" s="27" t="s">
        <v>22</v>
      </c>
      <c r="F5" s="27" t="s">
        <v>23</v>
      </c>
      <c r="G5" s="25" t="s">
        <v>24</v>
      </c>
      <c r="H5" s="25" t="s">
        <v>25</v>
      </c>
      <c r="I5" s="27">
        <v>100</v>
      </c>
      <c r="J5" s="28" t="s">
        <v>26</v>
      </c>
      <c r="K5" s="29">
        <v>12000</v>
      </c>
      <c r="L5" s="30">
        <v>12</v>
      </c>
      <c r="M5" s="31">
        <f>L5*K5</f>
        <v>144000</v>
      </c>
      <c r="N5" s="29">
        <f>M5*1.18</f>
        <v>169920</v>
      </c>
      <c r="O5" s="32" t="s">
        <v>27</v>
      </c>
      <c r="P5" s="33" t="s">
        <v>28</v>
      </c>
      <c r="Q5" s="34"/>
      <c r="R5" s="35">
        <f>N5*(100-Q5)/100</f>
        <v>169920</v>
      </c>
      <c r="S5" s="33" t="s">
        <v>29</v>
      </c>
      <c r="T5" s="7"/>
      <c r="U5" s="8"/>
    </row>
    <row r="6" spans="1:21" ht="34.5" customHeight="1" x14ac:dyDescent="0.25">
      <c r="A6" s="21" t="s">
        <v>30</v>
      </c>
      <c r="B6" s="22"/>
      <c r="C6" s="22"/>
      <c r="D6" s="22"/>
      <c r="E6" s="22"/>
      <c r="F6" s="22"/>
      <c r="G6" s="22"/>
      <c r="H6" s="22"/>
      <c r="I6" s="22"/>
      <c r="J6" s="22"/>
      <c r="K6" s="22"/>
      <c r="L6" s="22"/>
      <c r="M6" s="22"/>
      <c r="N6" s="22"/>
      <c r="O6" s="22"/>
      <c r="P6" s="22"/>
      <c r="Q6" s="22"/>
      <c r="R6" s="22"/>
      <c r="S6"/>
    </row>
    <row r="7" spans="1:21" ht="15.6" x14ac:dyDescent="0.25">
      <c r="A7" s="36" t="s">
        <v>31</v>
      </c>
      <c r="B7" s="37"/>
      <c r="C7" s="37"/>
      <c r="D7" s="37"/>
      <c r="E7" s="37"/>
      <c r="F7" s="37"/>
      <c r="G7" s="37"/>
      <c r="H7" s="37"/>
      <c r="I7" s="37"/>
      <c r="J7" s="37"/>
      <c r="K7" s="37"/>
      <c r="L7" s="37"/>
      <c r="M7" s="37"/>
      <c r="N7" s="37"/>
      <c r="O7" s="37"/>
      <c r="P7" s="37"/>
      <c r="Q7" s="37"/>
      <c r="R7" s="37"/>
      <c r="S7" s="38"/>
    </row>
    <row r="8" spans="1:21" ht="63.75" customHeight="1" x14ac:dyDescent="0.25">
      <c r="A8" s="43">
        <v>2</v>
      </c>
      <c r="B8" s="25" t="s">
        <v>32</v>
      </c>
      <c r="C8" s="26" t="s">
        <v>33</v>
      </c>
      <c r="D8" s="26">
        <v>230012</v>
      </c>
      <c r="E8" s="27" t="s">
        <v>34</v>
      </c>
      <c r="F8" s="27" t="s">
        <v>23</v>
      </c>
      <c r="G8" s="25" t="s">
        <v>35</v>
      </c>
      <c r="H8" s="25" t="s">
        <v>25</v>
      </c>
      <c r="I8" s="27">
        <v>100</v>
      </c>
      <c r="J8" s="28" t="s">
        <v>36</v>
      </c>
      <c r="K8" s="29">
        <v>62700</v>
      </c>
      <c r="L8" s="25">
        <v>1</v>
      </c>
      <c r="M8" s="31">
        <f>L8*K8</f>
        <v>62700</v>
      </c>
      <c r="N8" s="29">
        <f>M8*1.18</f>
        <v>73986</v>
      </c>
      <c r="O8" s="32" t="s">
        <v>27</v>
      </c>
      <c r="P8" s="33" t="s">
        <v>28</v>
      </c>
      <c r="Q8" s="34"/>
      <c r="R8" s="35">
        <f>N8*(100-Q8)/100</f>
        <v>73986</v>
      </c>
      <c r="S8" s="33" t="s">
        <v>29</v>
      </c>
    </row>
    <row r="9" spans="1:21" ht="57" customHeight="1" x14ac:dyDescent="0.25">
      <c r="A9" s="21" t="s">
        <v>37</v>
      </c>
      <c r="B9" s="22"/>
      <c r="C9" s="22"/>
      <c r="D9" s="22"/>
      <c r="E9" s="22"/>
      <c r="F9" s="22"/>
      <c r="G9" s="22"/>
      <c r="H9" s="22"/>
      <c r="I9" s="22"/>
      <c r="J9" s="22"/>
      <c r="K9" s="22"/>
      <c r="L9" s="22"/>
      <c r="M9" s="22"/>
      <c r="N9" s="22"/>
      <c r="O9" s="22"/>
      <c r="P9" s="22"/>
      <c r="Q9" s="22"/>
      <c r="R9" s="22"/>
      <c r="S9"/>
    </row>
    <row r="10" spans="1:21" ht="26.4" customHeight="1" x14ac:dyDescent="0.25">
      <c r="A10" s="36" t="s">
        <v>38</v>
      </c>
      <c r="B10" s="37"/>
      <c r="C10" s="37"/>
      <c r="D10" s="37"/>
      <c r="E10" s="37"/>
      <c r="F10" s="37"/>
      <c r="G10" s="37"/>
      <c r="H10" s="37"/>
      <c r="I10" s="37"/>
      <c r="J10" s="37"/>
      <c r="K10" s="37"/>
      <c r="L10" s="37"/>
      <c r="M10" s="37"/>
      <c r="N10" s="37"/>
      <c r="O10" s="37"/>
      <c r="P10" s="37"/>
      <c r="Q10" s="37"/>
      <c r="R10" s="37"/>
      <c r="S10" s="38"/>
    </row>
    <row r="11" spans="1:21" ht="48.75" customHeight="1" x14ac:dyDescent="0.25">
      <c r="A11" s="43">
        <v>3</v>
      </c>
      <c r="B11" s="44" t="s">
        <v>39</v>
      </c>
      <c r="C11" s="44" t="s">
        <v>33</v>
      </c>
      <c r="D11" s="45">
        <v>230012</v>
      </c>
      <c r="E11" s="46" t="s">
        <v>40</v>
      </c>
      <c r="F11" s="46" t="s">
        <v>23</v>
      </c>
      <c r="G11" s="51" t="s">
        <v>41</v>
      </c>
      <c r="H11" s="51" t="s">
        <v>25</v>
      </c>
      <c r="I11" s="44">
        <v>100</v>
      </c>
      <c r="J11" s="51" t="s">
        <v>36</v>
      </c>
      <c r="K11" s="51">
        <v>80800</v>
      </c>
      <c r="L11" s="52">
        <v>1</v>
      </c>
      <c r="M11" s="53">
        <f>L11*K11</f>
        <v>80800</v>
      </c>
      <c r="N11" s="51">
        <f>M11*1.18</f>
        <v>95344</v>
      </c>
      <c r="O11" s="41" t="s">
        <v>27</v>
      </c>
      <c r="P11" s="41" t="s">
        <v>28</v>
      </c>
      <c r="Q11" s="48"/>
      <c r="R11" s="49">
        <f>N11*(100-Q11)/100</f>
        <v>95344</v>
      </c>
      <c r="S11" s="50" t="s">
        <v>29</v>
      </c>
    </row>
    <row r="12" spans="1:21" ht="26.4" customHeight="1" x14ac:dyDescent="0.25">
      <c r="A12" s="39" t="s">
        <v>42</v>
      </c>
      <c r="B12" s="55"/>
      <c r="C12" s="56"/>
      <c r="D12" s="56"/>
      <c r="E12" s="56"/>
      <c r="F12" s="56"/>
      <c r="G12" s="56"/>
      <c r="H12" s="56"/>
      <c r="I12" s="56"/>
      <c r="J12" s="56"/>
      <c r="K12" s="56"/>
      <c r="L12" s="56"/>
      <c r="M12" s="56"/>
      <c r="N12" s="56"/>
      <c r="O12" s="56"/>
      <c r="P12" s="56"/>
      <c r="Q12" s="56"/>
      <c r="R12" s="56"/>
      <c r="S12" s="57"/>
    </row>
    <row r="13" spans="1:21" ht="26.4" customHeight="1" x14ac:dyDescent="0.25">
      <c r="A13" s="36" t="s">
        <v>43</v>
      </c>
      <c r="B13" s="37"/>
      <c r="C13" s="37"/>
      <c r="D13" s="37"/>
      <c r="E13" s="37"/>
      <c r="F13" s="37"/>
      <c r="G13" s="37"/>
      <c r="H13" s="37"/>
      <c r="I13" s="37"/>
      <c r="J13" s="37"/>
      <c r="K13" s="37"/>
      <c r="L13" s="37"/>
      <c r="M13" s="37"/>
      <c r="N13" s="37"/>
      <c r="O13" s="37"/>
      <c r="P13" s="37"/>
      <c r="Q13" s="37"/>
      <c r="R13" s="37"/>
      <c r="S13" s="38"/>
    </row>
    <row r="14" spans="1:21" ht="45" customHeight="1" x14ac:dyDescent="0.25">
      <c r="A14" s="43">
        <v>4</v>
      </c>
      <c r="B14" s="44" t="s">
        <v>44</v>
      </c>
      <c r="C14" s="44" t="s">
        <v>33</v>
      </c>
      <c r="D14" s="45">
        <v>23009</v>
      </c>
      <c r="E14" s="46" t="s">
        <v>45</v>
      </c>
      <c r="F14" s="46" t="s">
        <v>23</v>
      </c>
      <c r="G14" s="29" t="s">
        <v>46</v>
      </c>
      <c r="H14" s="29" t="s">
        <v>25</v>
      </c>
      <c r="I14" s="58">
        <v>100</v>
      </c>
      <c r="J14" s="29" t="s">
        <v>36</v>
      </c>
      <c r="K14" s="29">
        <v>850</v>
      </c>
      <c r="L14" s="47">
        <v>1</v>
      </c>
      <c r="M14" s="31">
        <f>L14*K14</f>
        <v>850</v>
      </c>
      <c r="N14" s="29">
        <f>M14*1.18</f>
        <v>1003</v>
      </c>
      <c r="O14" s="41" t="s">
        <v>27</v>
      </c>
      <c r="P14" s="41" t="s">
        <v>28</v>
      </c>
      <c r="Q14" s="48"/>
      <c r="R14" s="49">
        <f>N14*(100-Q14)/100</f>
        <v>1003</v>
      </c>
      <c r="S14" s="50" t="s">
        <v>47</v>
      </c>
    </row>
    <row r="15" spans="1:21" ht="26.4" customHeight="1" x14ac:dyDescent="0.25">
      <c r="A15" s="39" t="s">
        <v>48</v>
      </c>
      <c r="B15" s="56"/>
      <c r="C15" s="56"/>
      <c r="D15" s="56"/>
      <c r="E15" s="56"/>
      <c r="F15" s="56"/>
      <c r="G15" s="56"/>
      <c r="H15" s="56"/>
      <c r="I15" s="56"/>
      <c r="J15" s="56"/>
      <c r="K15" s="56"/>
      <c r="L15" s="56"/>
      <c r="M15" s="56"/>
      <c r="N15" s="56"/>
      <c r="O15" s="56"/>
      <c r="P15" s="56"/>
      <c r="Q15" s="56"/>
      <c r="R15" s="56"/>
      <c r="S15"/>
    </row>
    <row r="16" spans="1:21" ht="26.4" customHeight="1" x14ac:dyDescent="0.25">
      <c r="A16" s="36" t="s">
        <v>49</v>
      </c>
      <c r="B16" s="37"/>
      <c r="C16" s="37"/>
      <c r="D16" s="37"/>
      <c r="E16" s="37"/>
      <c r="F16" s="37"/>
      <c r="G16" s="37"/>
      <c r="H16" s="37"/>
      <c r="I16" s="37"/>
      <c r="J16" s="37"/>
      <c r="K16" s="37"/>
      <c r="L16" s="37"/>
      <c r="M16" s="37"/>
      <c r="N16" s="37"/>
      <c r="O16" s="37"/>
      <c r="P16" s="37"/>
      <c r="Q16" s="37"/>
      <c r="R16" s="37"/>
      <c r="S16" s="38"/>
    </row>
    <row r="17" spans="1:19" ht="47.25" customHeight="1" x14ac:dyDescent="0.25">
      <c r="A17" s="43">
        <v>5</v>
      </c>
      <c r="B17" s="44" t="s">
        <v>50</v>
      </c>
      <c r="C17" s="44" t="s">
        <v>33</v>
      </c>
      <c r="D17" s="45">
        <v>230012</v>
      </c>
      <c r="E17" s="46" t="s">
        <v>51</v>
      </c>
      <c r="F17" s="46" t="s">
        <v>23</v>
      </c>
      <c r="G17" s="29" t="s">
        <v>52</v>
      </c>
      <c r="H17" s="29" t="s">
        <v>25</v>
      </c>
      <c r="I17" s="58">
        <v>100</v>
      </c>
      <c r="J17" s="29" t="s">
        <v>36</v>
      </c>
      <c r="K17" s="29">
        <v>87000</v>
      </c>
      <c r="L17" s="47">
        <v>1</v>
      </c>
      <c r="M17" s="31">
        <f>L17*K17</f>
        <v>87000</v>
      </c>
      <c r="N17" s="29">
        <f>M17*1.18</f>
        <v>102660</v>
      </c>
      <c r="O17" s="41" t="s">
        <v>27</v>
      </c>
      <c r="P17" s="41" t="s">
        <v>28</v>
      </c>
      <c r="Q17" s="48"/>
      <c r="R17" s="49">
        <f>N17*(100-Q17)/100</f>
        <v>102660</v>
      </c>
      <c r="S17" s="50" t="s">
        <v>29</v>
      </c>
    </row>
    <row r="18" spans="1:19" ht="26.4" customHeight="1" x14ac:dyDescent="0.25">
      <c r="A18" s="39" t="s">
        <v>53</v>
      </c>
      <c r="B18" s="56"/>
      <c r="C18" s="56"/>
      <c r="D18" s="56"/>
      <c r="E18" s="56"/>
      <c r="F18" s="56"/>
      <c r="G18" s="56"/>
      <c r="H18" s="56"/>
      <c r="I18" s="56"/>
      <c r="J18" s="56"/>
      <c r="K18" s="56"/>
      <c r="L18" s="56"/>
      <c r="M18" s="56"/>
      <c r="N18" s="56"/>
      <c r="O18" s="56"/>
      <c r="P18" s="56"/>
      <c r="Q18" s="56"/>
      <c r="R18" s="56"/>
      <c r="S18"/>
    </row>
    <row r="19" spans="1:19" ht="26.4" customHeight="1" x14ac:dyDescent="0.25">
      <c r="A19" s="36" t="s">
        <v>54</v>
      </c>
      <c r="B19" s="37"/>
      <c r="C19" s="37"/>
      <c r="D19" s="37"/>
      <c r="E19" s="37"/>
      <c r="F19" s="37"/>
      <c r="G19" s="37"/>
      <c r="H19" s="37"/>
      <c r="I19" s="37"/>
      <c r="J19" s="37"/>
      <c r="K19" s="37"/>
      <c r="L19" s="37"/>
      <c r="M19" s="37"/>
      <c r="N19" s="37"/>
      <c r="O19" s="37"/>
      <c r="P19" s="37"/>
      <c r="Q19" s="37"/>
      <c r="R19" s="37"/>
      <c r="S19" s="38"/>
    </row>
    <row r="20" spans="1:19" ht="45.75" customHeight="1" x14ac:dyDescent="0.25">
      <c r="A20" s="43">
        <v>6</v>
      </c>
      <c r="B20" s="44" t="s">
        <v>55</v>
      </c>
      <c r="C20" s="44" t="s">
        <v>33</v>
      </c>
      <c r="D20" s="45">
        <v>230012</v>
      </c>
      <c r="E20" s="46" t="s">
        <v>56</v>
      </c>
      <c r="F20" s="46" t="s">
        <v>23</v>
      </c>
      <c r="G20" s="29" t="s">
        <v>35</v>
      </c>
      <c r="H20" s="29" t="s">
        <v>25</v>
      </c>
      <c r="I20" s="58">
        <v>100</v>
      </c>
      <c r="J20" s="29" t="s">
        <v>36</v>
      </c>
      <c r="K20" s="29">
        <v>25000</v>
      </c>
      <c r="L20" s="47">
        <v>1</v>
      </c>
      <c r="M20" s="31">
        <f>L20*K20</f>
        <v>25000</v>
      </c>
      <c r="N20" s="29">
        <f>M20*1.18</f>
        <v>29500</v>
      </c>
      <c r="O20" s="41" t="s">
        <v>27</v>
      </c>
      <c r="P20" s="41" t="s">
        <v>28</v>
      </c>
      <c r="Q20" s="48"/>
      <c r="R20" s="49">
        <f>N20*(100-Q20)/100</f>
        <v>29500</v>
      </c>
      <c r="S20" s="50" t="s">
        <v>29</v>
      </c>
    </row>
    <row r="21" spans="1:19" ht="26.4" customHeight="1" x14ac:dyDescent="0.25">
      <c r="A21" s="39" t="s">
        <v>57</v>
      </c>
      <c r="B21" s="56"/>
      <c r="C21" s="56"/>
      <c r="D21" s="56"/>
      <c r="E21" s="56"/>
      <c r="F21" s="56"/>
      <c r="G21" s="56"/>
      <c r="H21" s="56"/>
      <c r="I21" s="56"/>
      <c r="J21" s="56"/>
      <c r="K21" s="56"/>
      <c r="L21" s="56"/>
      <c r="M21" s="56"/>
      <c r="N21" s="56"/>
      <c r="O21" s="56"/>
      <c r="P21" s="56"/>
      <c r="Q21" s="56"/>
      <c r="R21" s="56"/>
      <c r="S21"/>
    </row>
    <row r="22" spans="1:19" ht="26.4" customHeight="1" x14ac:dyDescent="0.25">
      <c r="A22" s="36" t="s">
        <v>58</v>
      </c>
      <c r="B22" s="37"/>
      <c r="C22" s="37"/>
      <c r="D22" s="37"/>
      <c r="E22" s="37"/>
      <c r="F22" s="37"/>
      <c r="G22" s="37"/>
      <c r="H22" s="37"/>
      <c r="I22" s="37"/>
      <c r="J22" s="37"/>
      <c r="K22" s="37"/>
      <c r="L22" s="37"/>
      <c r="M22" s="37"/>
      <c r="N22" s="37"/>
      <c r="O22" s="37"/>
      <c r="P22" s="37"/>
      <c r="Q22" s="37"/>
      <c r="R22" s="37"/>
      <c r="S22" s="38"/>
    </row>
    <row r="23" spans="1:19" ht="45" customHeight="1" x14ac:dyDescent="0.25">
      <c r="A23" s="43">
        <v>7</v>
      </c>
      <c r="B23" s="44" t="s">
        <v>59</v>
      </c>
      <c r="C23" s="44" t="s">
        <v>33</v>
      </c>
      <c r="D23" s="45">
        <v>230012</v>
      </c>
      <c r="E23" s="46" t="s">
        <v>34</v>
      </c>
      <c r="F23" s="46" t="s">
        <v>23</v>
      </c>
      <c r="G23" s="29" t="s">
        <v>60</v>
      </c>
      <c r="H23" s="29" t="s">
        <v>25</v>
      </c>
      <c r="I23" s="58">
        <v>100</v>
      </c>
      <c r="J23" s="29" t="s">
        <v>36</v>
      </c>
      <c r="K23" s="29">
        <v>83000</v>
      </c>
      <c r="L23" s="47">
        <v>1</v>
      </c>
      <c r="M23" s="31">
        <f>L23*K23</f>
        <v>83000</v>
      </c>
      <c r="N23" s="29">
        <f>M23*1.18</f>
        <v>97940</v>
      </c>
      <c r="O23" s="41" t="s">
        <v>27</v>
      </c>
      <c r="P23" s="41" t="s">
        <v>28</v>
      </c>
      <c r="Q23" s="48"/>
      <c r="R23" s="49">
        <f>N23*(100-Q23)/100</f>
        <v>97940</v>
      </c>
      <c r="S23" s="50" t="s">
        <v>29</v>
      </c>
    </row>
    <row r="24" spans="1:19" ht="42" customHeight="1" x14ac:dyDescent="0.25">
      <c r="A24" s="39" t="s">
        <v>61</v>
      </c>
      <c r="B24" s="56"/>
      <c r="C24" s="56"/>
      <c r="D24" s="56"/>
      <c r="E24" s="56"/>
      <c r="F24" s="56"/>
      <c r="G24" s="56"/>
      <c r="H24" s="56"/>
      <c r="I24" s="56"/>
      <c r="J24" s="56"/>
      <c r="K24" s="56"/>
      <c r="L24" s="56"/>
      <c r="M24" s="56"/>
      <c r="N24" s="56"/>
      <c r="O24" s="56"/>
      <c r="P24" s="56"/>
      <c r="Q24" s="56"/>
      <c r="R24" s="56"/>
      <c r="S24"/>
    </row>
    <row r="25" spans="1:19" ht="15.6" x14ac:dyDescent="0.25">
      <c r="A25" s="36" t="s">
        <v>62</v>
      </c>
      <c r="B25" s="37"/>
      <c r="C25" s="37"/>
      <c r="D25" s="37"/>
      <c r="E25" s="37"/>
      <c r="F25" s="37"/>
      <c r="G25" s="37"/>
      <c r="H25" s="37"/>
      <c r="I25" s="37"/>
      <c r="J25" s="37"/>
      <c r="K25" s="37"/>
      <c r="L25" s="37"/>
      <c r="M25" s="37"/>
      <c r="N25" s="37"/>
      <c r="O25" s="37"/>
      <c r="P25" s="37"/>
      <c r="Q25" s="37"/>
      <c r="R25" s="37"/>
      <c r="S25" s="38"/>
    </row>
    <row r="26" spans="1:19" ht="52.8" x14ac:dyDescent="0.25">
      <c r="A26" s="43">
        <v>8</v>
      </c>
      <c r="B26" s="44" t="s">
        <v>63</v>
      </c>
      <c r="C26" s="44" t="s">
        <v>33</v>
      </c>
      <c r="D26" s="45">
        <v>2490072750</v>
      </c>
      <c r="E26" s="46" t="s">
        <v>51</v>
      </c>
      <c r="F26" s="46" t="s">
        <v>23</v>
      </c>
      <c r="G26" s="29" t="s">
        <v>64</v>
      </c>
      <c r="H26" s="29" t="s">
        <v>25</v>
      </c>
      <c r="I26" s="58">
        <v>100</v>
      </c>
      <c r="J26" s="29" t="s">
        <v>36</v>
      </c>
      <c r="K26" s="29">
        <v>62000</v>
      </c>
      <c r="L26" s="47">
        <v>1</v>
      </c>
      <c r="M26" s="31">
        <f>L26*K26</f>
        <v>62000</v>
      </c>
      <c r="N26" s="29">
        <f>M26*1.18</f>
        <v>73160</v>
      </c>
      <c r="O26" s="41" t="s">
        <v>27</v>
      </c>
      <c r="P26" s="41" t="s">
        <v>28</v>
      </c>
      <c r="Q26" s="48"/>
      <c r="R26" s="49">
        <f>N26*(100-Q26)/100</f>
        <v>73160</v>
      </c>
      <c r="S26" s="50" t="s">
        <v>29</v>
      </c>
    </row>
    <row r="27" spans="1:19" ht="25.5" customHeight="1" x14ac:dyDescent="0.25">
      <c r="A27" s="19" t="s">
        <v>65</v>
      </c>
      <c r="B27" s="17"/>
      <c r="C27" s="17"/>
      <c r="D27" s="17"/>
      <c r="E27" s="17"/>
      <c r="F27" s="17"/>
      <c r="G27" s="17"/>
      <c r="H27" s="17"/>
      <c r="I27" s="17"/>
      <c r="J27" s="17"/>
      <c r="K27" s="17"/>
      <c r="L27" s="17"/>
      <c r="M27" s="17"/>
      <c r="N27" s="17"/>
      <c r="O27" s="17"/>
      <c r="P27" s="17"/>
      <c r="Q27" s="17"/>
      <c r="R27" s="17"/>
      <c r="S27"/>
    </row>
    <row r="28" spans="1:19" ht="16.8" x14ac:dyDescent="0.3">
      <c r="A28" s="9" t="s">
        <v>66</v>
      </c>
      <c r="B28" s="10"/>
      <c r="C28" s="10"/>
      <c r="D28" s="10"/>
      <c r="E28" s="10"/>
      <c r="F28" s="10"/>
      <c r="G28" s="10"/>
      <c r="H28" s="10"/>
      <c r="I28" s="10"/>
      <c r="J28" s="10"/>
      <c r="K28" s="10"/>
      <c r="L28" s="11"/>
      <c r="M28" s="12"/>
      <c r="N28"/>
      <c r="O28" s="13"/>
      <c r="S28"/>
    </row>
    <row r="29" spans="1:19" ht="16.8" x14ac:dyDescent="0.3">
      <c r="B29" s="10"/>
      <c r="C29" s="10"/>
      <c r="D29" s="10"/>
      <c r="E29" s="10"/>
      <c r="F29" s="10"/>
      <c r="G29" s="10"/>
      <c r="H29" s="10"/>
      <c r="I29" s="10"/>
      <c r="J29" s="10"/>
      <c r="K29" s="10"/>
      <c r="L29" s="10"/>
    </row>
    <row r="32" spans="1:19" x14ac:dyDescent="0.25">
      <c r="D32" s="14"/>
      <c r="G32" s="14"/>
      <c r="L32" s="11"/>
      <c r="M32" s="12"/>
      <c r="N32"/>
    </row>
    <row r="33" spans="4:14" x14ac:dyDescent="0.25">
      <c r="D33" s="14"/>
      <c r="G33" s="14"/>
      <c r="L33" s="11"/>
      <c r="M33" s="12"/>
      <c r="N33"/>
    </row>
    <row r="34" spans="4:14" x14ac:dyDescent="0.25">
      <c r="D34" s="14"/>
      <c r="G34" s="14"/>
      <c r="L34" s="11"/>
      <c r="M34" s="12"/>
      <c r="N34"/>
    </row>
    <row r="35" spans="4:14" x14ac:dyDescent="0.25">
      <c r="D35" s="14"/>
      <c r="G35" s="14"/>
      <c r="L35" s="11"/>
      <c r="M35" s="12"/>
      <c r="N35"/>
    </row>
    <row r="36" spans="4:14" x14ac:dyDescent="0.25">
      <c r="L36" s="11"/>
      <c r="M36" s="12"/>
      <c r="N36"/>
    </row>
    <row r="37" spans="4:14" x14ac:dyDescent="0.25">
      <c r="D37" s="14"/>
      <c r="G37" s="14"/>
      <c r="L37" s="11"/>
      <c r="M37" s="12"/>
      <c r="N37"/>
    </row>
    <row r="38" spans="4:14" x14ac:dyDescent="0.25">
      <c r="D38" s="15"/>
      <c r="G38" s="15"/>
      <c r="L38" s="11"/>
      <c r="M38" s="12"/>
      <c r="N38"/>
    </row>
    <row r="39" spans="4:14" x14ac:dyDescent="0.25">
      <c r="G39"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2025-04-23T05:43:23Z</dcterms:created>
  <dcterms:modified xsi:type="dcterms:W3CDTF">2025-05-11T19:02:03Z</dcterms:modified>
</cp:coreProperties>
</file>