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FF6EDC4B-42F9-4CB5-B802-D5DFDB661A00}" xr6:coauthVersionLast="47" xr6:coauthVersionMax="47" xr10:uidLastSave="{00000000-0000-0000-0000-000000000000}"/>
  <bookViews>
    <workbookView xWindow="-120" yWindow="-120" windowWidth="29040" windowHeight="15840" xr2:uid="{F5297E67-584D-4543-9730-78CB55314732}"/>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N11" i="1" s="1"/>
  <c r="R11" i="1" s="1"/>
  <c r="M8" i="1"/>
  <c r="N8" i="1" s="1"/>
  <c r="R8" i="1" s="1"/>
  <c r="M5" i="1"/>
  <c r="N5" i="1" s="1"/>
  <c r="R5" i="1" s="1"/>
</calcChain>
</file>

<file path=xl/sharedStrings.xml><?xml version="1.0" encoding="utf-8"?>
<sst xmlns="http://schemas.openxmlformats.org/spreadsheetml/2006/main" count="58" uniqueCount="47">
  <si>
    <t>פרוטוקול  ועדת התקשרויות הנדסה   מס' 2025-29.1    תאריך:21/9/2025</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</si>
  <si>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</si>
  <si>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</si>
  <si>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</si>
  <si>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</si>
  <si>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</si>
  <si>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</si>
  <si>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</si>
  <si>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</si>
  <si>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</si>
  <si>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</si>
  <si>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</si>
  <si>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</si>
  <si>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</si>
  <si>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</si>
  <si>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</si>
  <si>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</si>
  <si>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</si>
  <si>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</si>
  <si>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החלטה מס'  2025-29.1</t>
  </si>
  <si>
    <t>הגדלה - ניהול וליווי תכניות מיקור חוץ</t>
  </si>
  <si>
    <t>מרים אלחדד - אדריכלית העיר</t>
  </si>
  <si>
    <t>יעוץ שוטף 1731000752
תב"ר תב"עות- 44013</t>
  </si>
  <si>
    <t>ניהול פרויקטים</t>
  </si>
  <si>
    <t>הנדסה</t>
  </si>
  <si>
    <t>אדריכל סרג'יו וולינסקי</t>
  </si>
  <si>
    <t>כן</t>
  </si>
  <si>
    <t>סכום שעתי</t>
  </si>
  <si>
    <t>אושרה ההצעה להגדלה לפי סעיף 3.21 לנוהל התקשרויות</t>
  </si>
  <si>
    <t xml:space="preserve">אושר פה אחד </t>
  </si>
  <si>
    <t>נא לפנות ללשכה המשפטית להכנת חוזה</t>
  </si>
  <si>
    <t>הארכת שניה לחוזה מס' 202390061 ליועץ חיצוני לניהול פרוייקטים באגף התכנון, מקדם כרגע 2 תכניות משמעותיות שטרם הגיעו לשלב אישורם -
1. פארק תעסוקה המוביל - ביולי 25' התקבלה החלטת בועדה המחוזית לערוך תיקונים בתכנית ולפרסמה לפי סעיף 106ב
2. תכנית לבחינת הפקעות בשיכון ותיקים - נדרש שיתוף ציבור ולאחר מכן דיון בועדה המקומית לטובת המלצה להעברת התכנית לועדה המחוזית שהינו מוסד התכנון שיכול לאשר התכנית</t>
  </si>
  <si>
    <t xml:space="preserve">החלטה מס 2025-29.1-02 </t>
  </si>
  <si>
    <t>הגדלה - ביצוע סקר עצים לפרויקט אהרונוביץ סוקולוב רחוב אהרונוביץ - סוקולוב</t>
  </si>
  <si>
    <t>נדיה בוגון- ס. מנהל אגף תשתיות</t>
  </si>
  <si>
    <t>יעוץ אגרונומי</t>
  </si>
  <si>
    <t>רוזנברג איכות חיים</t>
  </si>
  <si>
    <t>סכום קבוע</t>
  </si>
  <si>
    <t>יורד מסדר היום</t>
  </si>
  <si>
    <t>בקשה להגדלה מספר 1 לחוזה 2025900036 אגרונום לצורך תשלום חריגה. חריגה נוצרה כתוצאה לבקשות מח' בטיחות לחריצות כביש והצבצ מצלמות בטיחות. לפי דרישות של אגרונומית עירונית לא ניתן להתקרב לשורשי עץ למרחק מסוים ולכן נדרשנו לבצע עבודה נוספת לצורכי גילוי שורשים ושינוים בתכנון ואישור של פקיד יערות. עבודה בוצע</t>
  </si>
  <si>
    <t>החלטה מס'  2025-29.1-03</t>
  </si>
  <si>
    <t>הגדלה - תכנון תאורה מרחב רחובות אהרונוביץ סוקולוב</t>
  </si>
  <si>
    <t>יעוץ חשמל</t>
  </si>
  <si>
    <t>קונוב</t>
  </si>
  <si>
    <t>הגלה מספר 1 להסכם 2025900035. בהמשך לתכנון מערכות חשמל במתחם הפועלים א חשוב לשמור אותו יועץ להמשך הטיפול מול חברת חשמל בפרויקטים התחדשות עירונית. יחד עם התחדשות בניית נדרשת החלפת תשתיות חשמל ותאורה ברחוב לאחר פינוי הפקעות ושינוי חתך הרחוב. מדובר על רחובות בהם מקודמים מעל 2 תמ''אות: אימבר, אהרונוביץ, ביאליק וכו'</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</si>
  <si>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</si>
  <si>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משתתפים:מירב הלפמן- מנכ"לית העירייה, רו"ח סיון עמרה-מנהלת אגף הכנסות גבייה  , עו"ד ענת סמסונוב - לשכה משפטית,רחלי רם - רכזת הוועדה, מנהלים רלוונטים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</si>
</sst>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4"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sz val="11"/>
      <name val="Arial"/>
      <family val="2"/>
      <scheme val="minor"/>
    </font>
    <font>
      <sz val="12"/>
      <name val="Arial"/>
      <family val="2"/>
      <scheme val="minor"/>
    </font>
    <font>
      <b/>
      <sz val="11"/>
      <color theme="1"/>
      <name val="Arial"/>
      <family val="2"/>
      <scheme val="minor"/>
    </font>
    <font>
      <b/>
      <sz val="13"/>
      <color theme="1"/>
      <name val="Arial"/>
      <family val="2"/>
      <scheme val="minor"/>
    </font>
    <font>
      <sz val="13"/>
      <color theme="1"/>
      <name val="Arial"/>
      <family val="2"/>
      <scheme val="minor"/>
    </font>
    <font>
      <sz val="11"/>
      <color theme="1"/>
      <name val="Arial"/>
      <family val="2"/>
    </font>
    <font>
      <sz val="11"/>
      <color theme="1"/>
      <name val="Calibri"/>
      <family val="2"/>
    </font>
  </fonts>
  <fills count="9">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70">
    <xf numFmtId="0" fontId="0" fillId="0" borderId="0" xfId="0"/>
    <xf numFmtId="0" fontId="4" fillId="0" borderId="1" xfId="0" applyFont="1" applyBorder="1" applyAlignment="1">
      <alignment horizontal="center" vertical="center" wrapText="1" readingOrder="2"/>
    </xf>
    <xf numFmtId="0" fontId="6" fillId="6" borderId="1" xfId="0" applyFont="1" applyFill="1" applyBorder="1" applyAlignment="1">
      <alignment horizontal="center" vertical="center" wrapText="1" readingOrder="2"/>
    </xf>
    <xf numFmtId="165" fontId="7" fillId="6" borderId="1" xfId="3" applyNumberFormat="1" applyFont="1" applyFill="1" applyBorder="1" applyAlignment="1">
      <alignment horizontal="center" vertical="center" wrapText="1" readingOrder="2"/>
    </xf>
    <xf numFmtId="0" fontId="4" fillId="0" borderId="4" xfId="0" applyFont="1" applyBorder="1" applyAlignment="1">
      <alignment horizontal="center" vertical="center" wrapText="1" readingOrder="2"/>
    </xf>
    <xf numFmtId="164" fontId="7" fillId="6" borderId="1" xfId="3" applyNumberFormat="1" applyFont="1" applyFill="1" applyBorder="1" applyAlignment="1">
      <alignment horizontal="center" vertical="center" wrapText="1" readingOrder="2"/>
    </xf>
    <xf numFmtId="3" fontId="6" fillId="6" borderId="1" xfId="0" applyNumberFormat="1" applyFont="1" applyFill="1" applyBorder="1" applyAlignment="1">
      <alignment horizontal="center" vertical="center" wrapText="1" readingOrder="2"/>
    </xf>
    <xf numFmtId="0" fontId="9" fillId="0" borderId="0" xfId="0" applyFont="1"/>
    <xf numFmtId="0" fontId="0" fillId="0" borderId="0" xfId="0" applyAlignment="1">
      <alignment horizontal="right"/>
    </xf>
    <xf numFmtId="0" fontId="10" fillId="0" borderId="0" xfId="0" applyFont="1"/>
    <xf numFmtId="0" fontId="11" fillId="0" borderId="0" xfId="0" applyFont="1"/>
    <xf numFmtId="0" fontId="0" fillId="0" borderId="0" xfId="0" applyAlignment="1">
      <alignment readingOrder="2"/>
    </xf>
    <xf numFmtId="164" fontId="0" fillId="0" borderId="0" xfId="0" applyNumberFormat="1" applyAlignment="1">
      <alignment readingOrder="2"/>
    </xf>
    <xf numFmtId="0" fontId="12" fillId="0" borderId="0" xfId="0" applyFont="1" applyAlignment="1">
      <alignment horizontal="right" vertical="center" readingOrder="2"/>
    </xf>
    <xf numFmtId="0" fontId="13" fillId="0" borderId="0" xfId="0" applyFont="1" applyAlignment="1">
      <alignment horizontal="right" vertical="center" readingOrder="2"/>
    </xf>
    <xf numFmtId="0" fontId="3" fillId="3" borderId="2" xfId="0" applyFont="1" applyFill="1" applyBorder="1" applyAlignment="1">
      <alignment vertical="center" readingOrder="2"/>
    </xf>
    <xf numFmtId="0" fontId="3" fillId="3" borderId="3" xfId="0" applyFont="1" applyFill="1" applyBorder="1" applyAlignment="1">
      <alignment vertical="center" readingOrder="2"/>
    </xf>
    <xf numFmtId="0" fontId="4" fillId="3" borderId="1" xfId="0" applyFont="1" applyFill="1" applyBorder="1" applyAlignment="1">
      <alignment vertical="center" wrapText="1" readingOrder="2"/>
    </xf>
    <xf numFmtId="0" fontId="4" fillId="0" borderId="5" xfId="0" applyFont="1" applyBorder="1" applyAlignment="1">
      <alignment vertical="center" readingOrder="2"/>
    </xf>
    <xf numFmtId="0" fontId="3" fillId="0" borderId="0" xfId="0" applyFont="1" applyFill="1" applyBorder="1" applyAlignment="1">
      <alignment vertical="center" readingOrder="2"/>
    </xf>
    <xf numFmtId="0" fontId="4" fillId="0" borderId="0" xfId="0" applyFont="1" applyFill="1" applyBorder="1" applyAlignment="1">
      <alignment vertical="center" wrapText="1" readingOrder="2"/>
    </xf>
    <xf numFmtId="0" fontId="4" fillId="3" borderId="9" xfId="0" applyFont="1" applyFill="1" applyBorder="1" applyAlignment="1">
      <alignment vertical="center" wrapText="1" readingOrder="2"/>
    </xf>
    <xf numFmtId="0" fontId="5" fillId="0" borderId="4" xfId="0" applyFont="1" applyBorder="1" applyAlignment="1">
      <alignment horizontal="center" vertical="center" wrapText="1" readingOrder="2"/>
    </xf>
    <xf numFmtId="164" fontId="5" fillId="0" borderId="4" xfId="0" applyNumberFormat="1" applyFont="1" applyBorder="1" applyAlignment="1">
      <alignment horizontal="center" vertical="center" wrapText="1" readingOrder="2"/>
    </xf>
    <xf numFmtId="164" fontId="5" fillId="0" borderId="4" xfId="0" applyNumberFormat="1" applyFont="1" applyBorder="1" applyAlignment="1">
      <alignment vertical="center" wrapText="1" readingOrder="2"/>
    </xf>
    <xf numFmtId="164" fontId="5" fillId="0" borderId="4" xfId="0" applyNumberFormat="1" applyFont="1" applyBorder="1" applyAlignment="1">
      <alignment horizontal="right" vertical="center" wrapText="1" readingOrder="2"/>
    </xf>
    <xf numFmtId="0" fontId="5" fillId="0" borderId="8" xfId="0" applyFont="1" applyBorder="1" applyAlignment="1">
      <alignment vertical="center" readingOrder="2"/>
    </xf>
    <xf numFmtId="0" fontId="6" fillId="5" borderId="10" xfId="0" applyFont="1" applyFill="1" applyBorder="1" applyAlignment="1">
      <alignment horizontal="center" vertical="center" wrapText="1" readingOrder="2"/>
    </xf>
    <xf numFmtId="0" fontId="6" fillId="5" borderId="10" xfId="1" applyNumberFormat="1"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6" fillId="6" borderId="8" xfId="0" applyFont="1" applyFill="1" applyBorder="1" applyAlignment="1">
      <alignment horizontal="center" vertical="center" wrapText="1" readingOrder="2"/>
    </xf>
    <xf numFmtId="165" fontId="7" fillId="6" borderId="8" xfId="3" applyNumberFormat="1" applyFont="1" applyFill="1" applyBorder="1" applyAlignment="1">
      <alignment horizontal="center" vertical="center" wrapText="1" readingOrder="2"/>
    </xf>
    <xf numFmtId="1" fontId="6" fillId="6" borderId="8" xfId="2" applyNumberFormat="1"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8" fillId="5" borderId="10" xfId="0" applyFont="1" applyFill="1" applyBorder="1" applyAlignment="1">
      <alignment horizontal="center" readingOrder="2"/>
    </xf>
    <xf numFmtId="165" fontId="5" fillId="7" borderId="10" xfId="0" applyNumberFormat="1" applyFont="1" applyFill="1" applyBorder="1" applyAlignment="1">
      <alignment horizontal="center" vertical="center" wrapText="1" readingOrder="2"/>
    </xf>
    <xf numFmtId="49" fontId="5" fillId="4" borderId="5" xfId="0" applyNumberFormat="1" applyFont="1" applyFill="1" applyBorder="1" applyAlignment="1">
      <alignment vertical="center" readingOrder="2"/>
    </xf>
    <xf numFmtId="49" fontId="5" fillId="4" borderId="6" xfId="0" applyNumberFormat="1" applyFont="1" applyFill="1" applyBorder="1" applyAlignment="1">
      <alignment vertical="center" readingOrder="2"/>
    </xf>
    <xf numFmtId="49" fontId="5" fillId="4" borderId="7" xfId="0" applyNumberFormat="1" applyFont="1" applyFill="1" applyBorder="1" applyAlignment="1">
      <alignment vertical="center" readingOrder="2"/>
    </xf>
    <xf numFmtId="0" fontId="5" fillId="0" borderId="11" xfId="0" applyFont="1" applyBorder="1" applyAlignment="1">
      <alignment horizontal="center" vertical="center" wrapText="1" readingOrder="2"/>
    </xf>
    <xf numFmtId="0" fontId="4" fillId="3" borderId="4" xfId="0" applyFont="1" applyFill="1" applyBorder="1" applyAlignment="1">
      <alignment vertical="center" readingOrder="2"/>
    </xf>
    <xf numFmtId="0" fontId="4" fillId="3" borderId="4" xfId="0" applyFont="1" applyFill="1" applyBorder="1" applyAlignment="1">
      <alignment vertical="center" wrapText="1" readingOrder="2"/>
    </xf>
    <xf numFmtId="49" fontId="5" fillId="4" borderId="12" xfId="0" applyNumberFormat="1" applyFont="1" applyFill="1" applyBorder="1" applyAlignment="1">
      <alignment vertical="center" readingOrder="2"/>
    </xf>
    <xf numFmtId="49" fontId="5" fillId="4" borderId="13" xfId="0" applyNumberFormat="1" applyFont="1" applyFill="1" applyBorder="1" applyAlignment="1">
      <alignment vertical="center" readingOrder="2"/>
    </xf>
    <xf numFmtId="0" fontId="0" fillId="0" borderId="5" xfId="0" applyBorder="1" applyAlignment="1">
      <alignment readingOrder="2"/>
    </xf>
    <xf numFmtId="0" fontId="5" fillId="0" borderId="7" xfId="0" applyFont="1" applyBorder="1" applyAlignment="1">
      <alignment horizontal="center" vertical="center" wrapText="1" readingOrder="2"/>
    </xf>
    <xf numFmtId="0" fontId="4" fillId="0" borderId="9" xfId="0" applyFont="1" applyBorder="1" applyAlignment="1">
      <alignment vertical="center" readingOrder="2"/>
    </xf>
    <xf numFmtId="0" fontId="4" fillId="0" borderId="14" xfId="0" applyFont="1" applyBorder="1" applyAlignment="1">
      <alignment vertical="center" wrapText="1" readingOrder="2"/>
    </xf>
    <xf numFmtId="0" fontId="4" fillId="0" borderId="11" xfId="0" applyFont="1" applyBorder="1" applyAlignment="1">
      <alignment vertical="center" wrapText="1" readingOrder="2"/>
    </xf>
    <xf numFmtId="0" fontId="6" fillId="0" borderId="10" xfId="0" applyFont="1" applyBorder="1" applyAlignment="1">
      <alignment horizontal="center" vertical="center" wrapText="1" readingOrder="2"/>
    </xf>
    <xf numFmtId="0" fontId="6" fillId="0" borderId="10" xfId="1" applyNumberFormat="1" applyFont="1" applyFill="1" applyBorder="1" applyAlignment="1">
      <alignment horizontal="center" vertical="center" wrapText="1" readingOrder="2"/>
    </xf>
    <xf numFmtId="3" fontId="6" fillId="0" borderId="10" xfId="0" applyNumberFormat="1" applyFont="1" applyBorder="1" applyAlignment="1">
      <alignment horizontal="center" vertical="center" wrapText="1" readingOrder="2"/>
    </xf>
    <xf numFmtId="0" fontId="6" fillId="8" borderId="8" xfId="0" applyFont="1" applyFill="1" applyBorder="1" applyAlignment="1">
      <alignment horizontal="center" vertical="center" wrapText="1" readingOrder="2"/>
    </xf>
    <xf numFmtId="165" fontId="7" fillId="8" borderId="8" xfId="3" applyNumberFormat="1" applyFont="1" applyFill="1" applyBorder="1" applyAlignment="1">
      <alignment horizontal="center" vertical="center" wrapText="1" readingOrder="2"/>
    </xf>
    <xf numFmtId="164" fontId="7" fillId="8" borderId="8" xfId="3" applyNumberFormat="1" applyFont="1" applyFill="1" applyBorder="1" applyAlignment="1">
      <alignment horizontal="center" vertical="center" wrapText="1" readingOrder="2"/>
    </xf>
    <xf numFmtId="3" fontId="6" fillId="8" borderId="8" xfId="0" applyNumberFormat="1" applyFont="1" applyFill="1" applyBorder="1" applyAlignment="1">
      <alignment horizontal="center" vertical="center" wrapText="1" readingOrder="2"/>
    </xf>
    <xf numFmtId="0" fontId="4" fillId="0" borderId="10" xfId="0" applyFont="1" applyBorder="1" applyAlignment="1">
      <alignment horizontal="center" vertical="center" wrapText="1" readingOrder="2"/>
    </xf>
    <xf numFmtId="0" fontId="8" fillId="0" borderId="10" xfId="0" applyFont="1" applyBorder="1" applyAlignment="1">
      <alignment horizontal="center" readingOrder="2"/>
    </xf>
    <xf numFmtId="0" fontId="5" fillId="0" borderId="5" xfId="0" applyFont="1" applyBorder="1" applyAlignment="1">
      <alignment vertical="center" readingOrder="2"/>
    </xf>
    <xf numFmtId="0" fontId="4" fillId="0" borderId="13" xfId="0" applyFont="1" applyBorder="1" applyAlignment="1">
      <alignment vertical="center" wrapText="1" readingOrder="2"/>
    </xf>
    <xf numFmtId="0" fontId="4" fillId="0" borderId="15" xfId="0" applyFont="1" applyBorder="1" applyAlignment="1">
      <alignment vertical="center" wrapText="1" readingOrder="2"/>
    </xf>
    <xf numFmtId="0" fontId="6" fillId="0" borderId="1" xfId="0" applyFont="1" applyBorder="1" applyAlignment="1">
      <alignment horizontal="center" vertical="center" wrapText="1" readingOrder="2"/>
    </xf>
    <xf numFmtId="0" fontId="6" fillId="0" borderId="1" xfId="1" applyNumberFormat="1"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8" fillId="0" borderId="1" xfId="0" applyFont="1" applyBorder="1" applyAlignment="1">
      <alignment horizontal="center" readingOrder="2"/>
    </xf>
    <xf numFmtId="165" fontId="5" fillId="7" borderId="1" xfId="0" applyNumberFormat="1" applyFont="1" applyFill="1" applyBorder="1" applyAlignment="1">
      <alignment horizontal="center" vertical="center" wrapText="1" readingOrder="2"/>
    </xf>
    <xf numFmtId="0" fontId="0" fillId="0" borderId="1" xfId="0" applyBorder="1" applyAlignment="1">
      <alignment horizontal="center" wrapText="1"/>
    </xf>
    <xf numFmtId="0" fontId="0" fillId="0" borderId="5" xfId="0" applyBorder="1"/>
    <xf numFmtId="0" fontId="0" fillId="0" borderId="1" xfId="0" applyBorder="1" applyAlignment="1">
      <alignment horizontal="center" vertical="top" wrapText="1"/>
    </xf>
    <xf numFmtId="0" fontId="0" fillId="5" borderId="1" xfId="0" applyFill="1" applyBorder="1" applyAlignment="1">
      <alignment horizontal="center" wrapText="1"/>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604C-649C-42B9-8C52-44F5EED3229A}">
  <dimension ref="A1:S29"/>
  <sheetViews>
    <sheetView rightToLeft="1" tabSelected="1" zoomScale="80" zoomScaleNormal="80" workbookViewId="0">
      <selection activeCell="C16" sqref="C16"/>
    </sheetView>
  </sheetViews>
  <sheetFormatPr defaultRowHeight="14.25" x14ac:dyDescent="0.2"/>
  <cols>
    <col min="1" max="1" width="3.375" bestFit="1" customWidth="1"/>
    <col min="2" max="2" width="40.25" bestFit="1" customWidth="1"/>
    <col min="3" max="3" width="14.875" customWidth="1"/>
    <col min="4" max="4" width="10.875" bestFit="1" customWidth="1"/>
    <col min="11" max="11" width="15.125" bestFit="1" customWidth="1"/>
    <col min="12" max="12" width="8" bestFit="1" customWidth="1"/>
    <col min="13" max="13" width="13.25" bestFit="1" customWidth="1"/>
    <col min="14" max="14" width="14.5" bestFit="1" customWidth="1"/>
    <col min="15" max="15" width="16.125" customWidth="1"/>
    <col min="17" max="17" width="15" customWidth="1"/>
    <col min="18" max="18" width="18.125" customWidth="1"/>
    <col min="19" max="19" width="8.625" customWidth="1"/>
  </cols>
  <sheetData>
    <row r="1" spans="1:19" ht="21" thickBot="1" x14ac:dyDescent="0.25">
      <c r="A1" s="15" t="s">
        <v>0</v>
      </c>
      <c r="B1" s="16"/>
      <c r="C1" s="16"/>
      <c r="D1" s="16"/>
      <c r="E1" s="16"/>
      <c r="F1" s="16"/>
      <c r="G1" s="16"/>
      <c r="H1" s="16"/>
      <c r="I1" s="16"/>
      <c r="J1" s="19"/>
      <c r="K1" s="19"/>
      <c r="L1" s="19"/>
      <c r="M1" s="19"/>
      <c r="N1" s="19"/>
      <c r="O1" s="19"/>
      <c r="P1" s="19"/>
      <c r="Q1" s="19"/>
      <c r="R1" s="19"/>
    </row>
    <row r="2" spans="1:19" x14ac:dyDescent="0.2">
      <c r="A2" s="40" t="s">
        <v>46</v>
      </c>
      <c r="B2" s="41"/>
      <c r="C2" s="17"/>
      <c r="D2" s="17"/>
      <c r="E2" s="17"/>
      <c r="F2" s="17"/>
      <c r="G2" s="17"/>
      <c r="H2" s="17"/>
      <c r="I2" s="21"/>
      <c r="J2" s="20"/>
      <c r="K2" s="20"/>
      <c r="L2" s="20"/>
      <c r="M2" s="20"/>
      <c r="N2" s="20"/>
      <c r="O2" s="20"/>
      <c r="P2" s="20"/>
      <c r="Q2" s="20"/>
      <c r="R2" s="20"/>
    </row>
    <row r="3" spans="1:19" ht="63" x14ac:dyDescent="0.2">
      <c r="A3" s="44"/>
      <c r="B3" s="45" t="s">
        <v>1</v>
      </c>
      <c r="C3" s="39" t="s">
        <v>2</v>
      </c>
      <c r="D3" s="22" t="s">
        <v>3</v>
      </c>
      <c r="E3" s="22" t="s">
        <v>4</v>
      </c>
      <c r="F3" s="22" t="s">
        <v>5</v>
      </c>
      <c r="G3" s="22" t="s">
        <v>6</v>
      </c>
      <c r="H3" s="22" t="s">
        <v>7</v>
      </c>
      <c r="I3" s="22" t="s">
        <v>8</v>
      </c>
      <c r="J3" s="22" t="s">
        <v>9</v>
      </c>
      <c r="K3" s="22" t="s">
        <v>10</v>
      </c>
      <c r="L3" s="23" t="s">
        <v>11</v>
      </c>
      <c r="M3" s="24" t="s">
        <v>12</v>
      </c>
      <c r="N3" s="25" t="s">
        <v>13</v>
      </c>
      <c r="O3" s="22" t="s">
        <v>14</v>
      </c>
      <c r="P3" s="22" t="s">
        <v>15</v>
      </c>
      <c r="Q3" s="22" t="s">
        <v>16</v>
      </c>
      <c r="R3" s="4" t="s">
        <v>17</v>
      </c>
      <c r="S3" s="22" t="s">
        <v>18</v>
      </c>
    </row>
    <row r="4" spans="1:19" ht="15.75" x14ac:dyDescent="0.2">
      <c r="A4" s="42" t="s">
        <v>19</v>
      </c>
      <c r="B4" s="43"/>
      <c r="C4" s="37"/>
      <c r="D4" s="37"/>
      <c r="E4" s="37"/>
      <c r="F4" s="37"/>
      <c r="G4" s="37"/>
      <c r="H4" s="37"/>
      <c r="I4" s="37"/>
      <c r="J4" s="37"/>
      <c r="K4" s="37"/>
      <c r="L4" s="37"/>
      <c r="M4" s="37"/>
      <c r="N4" s="37"/>
      <c r="O4" s="37"/>
      <c r="P4" s="37"/>
      <c r="Q4" s="37"/>
      <c r="R4" s="37"/>
      <c r="S4" s="38"/>
    </row>
    <row r="5" spans="1:19" ht="71.25" x14ac:dyDescent="0.2">
      <c r="A5" s="26">
        <v>1</v>
      </c>
      <c r="B5" s="27" t="s">
        <v>20</v>
      </c>
      <c r="C5" s="27" t="s">
        <v>21</v>
      </c>
      <c r="D5" s="28" t="s">
        <v>22</v>
      </c>
      <c r="E5" s="29" t="s">
        <v>23</v>
      </c>
      <c r="F5" s="29" t="s">
        <v>24</v>
      </c>
      <c r="G5" s="30" t="s">
        <v>25</v>
      </c>
      <c r="H5" s="31" t="s">
        <v>26</v>
      </c>
      <c r="I5" s="30">
        <v>100</v>
      </c>
      <c r="J5" s="31" t="s">
        <v>27</v>
      </c>
      <c r="K5" s="31">
        <v>250</v>
      </c>
      <c r="L5" s="32">
        <v>850</v>
      </c>
      <c r="M5" s="31">
        <f>L5*K5</f>
        <v>212500</v>
      </c>
      <c r="N5" s="31">
        <f>M5*1.18</f>
        <v>250750</v>
      </c>
      <c r="O5" s="33" t="s">
        <v>28</v>
      </c>
      <c r="P5" s="33" t="s">
        <v>29</v>
      </c>
      <c r="Q5" s="34"/>
      <c r="R5" s="35">
        <f>N5*(100-Q5)/100</f>
        <v>250750</v>
      </c>
      <c r="S5" s="69" t="s">
        <v>30</v>
      </c>
    </row>
    <row r="6" spans="1:19" x14ac:dyDescent="0.2">
      <c r="A6" s="46" t="s">
        <v>31</v>
      </c>
      <c r="B6" s="47"/>
      <c r="C6" s="47"/>
      <c r="D6" s="47"/>
      <c r="E6" s="47"/>
      <c r="F6" s="47"/>
      <c r="G6" s="47"/>
      <c r="H6" s="47"/>
      <c r="I6" s="47"/>
      <c r="J6" s="47"/>
      <c r="K6" s="47"/>
      <c r="L6" s="47"/>
      <c r="M6" s="47"/>
      <c r="N6" s="47"/>
      <c r="O6" s="47"/>
      <c r="P6" s="47"/>
      <c r="Q6" s="47"/>
      <c r="R6" s="48"/>
    </row>
    <row r="7" spans="1:19" ht="15.75" x14ac:dyDescent="0.2">
      <c r="A7" s="36" t="s">
        <v>32</v>
      </c>
      <c r="B7" s="37"/>
      <c r="C7" s="37"/>
      <c r="D7" s="37"/>
      <c r="E7" s="37"/>
      <c r="F7" s="37"/>
      <c r="G7" s="37"/>
      <c r="H7" s="37"/>
      <c r="I7" s="37"/>
      <c r="J7" s="37"/>
      <c r="K7" s="37"/>
      <c r="L7" s="37"/>
      <c r="M7" s="37"/>
      <c r="N7" s="37"/>
      <c r="O7" s="37"/>
      <c r="P7" s="37"/>
      <c r="Q7" s="37"/>
      <c r="R7" s="37"/>
      <c r="S7" s="38"/>
    </row>
    <row r="8" spans="1:19" ht="71.25" x14ac:dyDescent="0.2">
      <c r="A8" s="26">
        <v>2</v>
      </c>
      <c r="B8" s="49" t="s">
        <v>33</v>
      </c>
      <c r="C8" s="49" t="s">
        <v>34</v>
      </c>
      <c r="D8" s="50">
        <v>23009</v>
      </c>
      <c r="E8" s="51" t="s">
        <v>35</v>
      </c>
      <c r="F8" s="51" t="s">
        <v>24</v>
      </c>
      <c r="G8" s="52" t="s">
        <v>36</v>
      </c>
      <c r="H8" s="53" t="s">
        <v>26</v>
      </c>
      <c r="I8" s="52">
        <v>70</v>
      </c>
      <c r="J8" s="53" t="s">
        <v>37</v>
      </c>
      <c r="K8" s="54">
        <v>4400</v>
      </c>
      <c r="L8" s="55">
        <v>1</v>
      </c>
      <c r="M8" s="53">
        <f>L8*K8</f>
        <v>4400</v>
      </c>
      <c r="N8" s="53">
        <f>M8*1.18</f>
        <v>5192</v>
      </c>
      <c r="O8" s="56" t="s">
        <v>38</v>
      </c>
      <c r="P8" s="56" t="s">
        <v>29</v>
      </c>
      <c r="Q8" s="57"/>
      <c r="R8" s="35">
        <f>N8*(100-Q8)/100</f>
        <v>5192</v>
      </c>
      <c r="S8" s="68" t="s">
        <v>30</v>
      </c>
    </row>
    <row r="9" spans="1:19" x14ac:dyDescent="0.2">
      <c r="A9" s="18" t="s">
        <v>39</v>
      </c>
      <c r="B9" s="47"/>
      <c r="C9" s="47"/>
      <c r="D9" s="47"/>
      <c r="E9" s="47"/>
      <c r="F9" s="47"/>
      <c r="G9" s="47"/>
      <c r="H9" s="47"/>
      <c r="I9" s="47"/>
      <c r="J9" s="47"/>
      <c r="K9" s="47"/>
      <c r="L9" s="47"/>
      <c r="M9" s="47"/>
      <c r="N9" s="47"/>
      <c r="O9" s="47"/>
      <c r="P9" s="47"/>
      <c r="Q9" s="47"/>
      <c r="R9" s="48"/>
    </row>
    <row r="10" spans="1:19" ht="15.75" x14ac:dyDescent="0.2">
      <c r="A10" s="36" t="s">
        <v>40</v>
      </c>
      <c r="B10" s="36"/>
      <c r="C10" s="37"/>
      <c r="D10" s="37"/>
      <c r="E10" s="37"/>
      <c r="F10" s="37"/>
      <c r="G10" s="37"/>
      <c r="H10" s="37"/>
      <c r="I10" s="37"/>
      <c r="J10" s="37"/>
      <c r="K10" s="37"/>
      <c r="L10" s="37"/>
      <c r="M10" s="37"/>
      <c r="N10" s="37"/>
      <c r="O10" s="37"/>
      <c r="P10" s="37"/>
      <c r="Q10" s="37"/>
      <c r="R10" s="37"/>
      <c r="S10" s="38"/>
    </row>
    <row r="11" spans="1:19" ht="71.25" x14ac:dyDescent="0.2">
      <c r="A11" s="58">
        <v>3</v>
      </c>
      <c r="B11" s="61" t="s">
        <v>41</v>
      </c>
      <c r="C11" s="61" t="s">
        <v>34</v>
      </c>
      <c r="D11" s="62">
        <v>23009</v>
      </c>
      <c r="E11" s="63" t="s">
        <v>42</v>
      </c>
      <c r="F11" s="63" t="s">
        <v>24</v>
      </c>
      <c r="G11" s="2" t="s">
        <v>43</v>
      </c>
      <c r="H11" s="3" t="s">
        <v>26</v>
      </c>
      <c r="I11" s="2">
        <v>100</v>
      </c>
      <c r="J11" s="3" t="s">
        <v>37</v>
      </c>
      <c r="K11" s="5">
        <v>62400</v>
      </c>
      <c r="L11" s="6">
        <v>1</v>
      </c>
      <c r="M11" s="3">
        <f>L11*K11</f>
        <v>62400</v>
      </c>
      <c r="N11" s="3">
        <f>M11*1.18</f>
        <v>73632</v>
      </c>
      <c r="O11" s="1" t="s">
        <v>28</v>
      </c>
      <c r="P11" s="1" t="s">
        <v>29</v>
      </c>
      <c r="Q11" s="64"/>
      <c r="R11" s="65">
        <f>N11*(100-Q11)/100</f>
        <v>73632</v>
      </c>
      <c r="S11" s="66" t="s">
        <v>30</v>
      </c>
    </row>
    <row r="12" spans="1:19" ht="51" customHeight="1" x14ac:dyDescent="0.2">
      <c r="A12" s="18" t="s">
        <v>44</v>
      </c>
      <c r="B12" s="59"/>
      <c r="C12" s="59"/>
      <c r="D12" s="59"/>
      <c r="E12" s="59"/>
      <c r="F12" s="59"/>
      <c r="G12" s="59"/>
      <c r="H12" s="59"/>
      <c r="I12" s="59"/>
      <c r="J12" s="59"/>
      <c r="K12" s="59"/>
      <c r="L12" s="59"/>
      <c r="M12" s="59"/>
      <c r="N12" s="59"/>
      <c r="O12" s="59"/>
      <c r="P12" s="59"/>
      <c r="Q12" s="59"/>
      <c r="R12" s="60"/>
      <c r="S12" s="67"/>
    </row>
    <row r="13" spans="1:19" ht="15" x14ac:dyDescent="0.25">
      <c r="A13" s="7" t="s">
        <v>45</v>
      </c>
    </row>
    <row r="14" spans="1:19" ht="16.5" x14ac:dyDescent="0.25">
      <c r="B14" s="8"/>
      <c r="C14" s="9"/>
      <c r="D14" s="10"/>
      <c r="E14" s="10"/>
      <c r="F14" s="10"/>
      <c r="G14" s="10"/>
      <c r="H14" s="10"/>
      <c r="I14" s="10"/>
      <c r="J14" s="10"/>
      <c r="K14" s="10"/>
      <c r="L14" s="10"/>
      <c r="M14" s="10"/>
      <c r="N14" s="11"/>
      <c r="O14" s="12"/>
    </row>
    <row r="15" spans="1:19" x14ac:dyDescent="0.2">
      <c r="N15" s="11"/>
      <c r="O15" s="12"/>
    </row>
    <row r="22" spans="4:4" x14ac:dyDescent="0.2">
      <c r="D22" s="13"/>
    </row>
    <row r="23" spans="4:4" x14ac:dyDescent="0.2">
      <c r="D23" s="13"/>
    </row>
    <row r="24" spans="4:4" x14ac:dyDescent="0.2">
      <c r="D24" s="13"/>
    </row>
    <row r="25" spans="4:4" x14ac:dyDescent="0.2">
      <c r="D25" s="13"/>
    </row>
    <row r="26" spans="4:4" ht="27" customHeight="1" x14ac:dyDescent="0.2">
      <c r="D26" s="13"/>
    </row>
    <row r="28" spans="4:4" x14ac:dyDescent="0.2">
      <c r="D28" s="13"/>
    </row>
    <row r="29" spans="4:4" ht="15" x14ac:dyDescent="0.2">
      <c r="D29"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2025-12-17T08:39:32Z</dcterms:created>
  <dcterms:modified xsi:type="dcterms:W3CDTF">2025-12-17T11:42:27Z</dcterms:modified>
</cp:coreProperties>
</file>