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50AC5AC2-6255-40B3-9A00-82C0F61DA935}" xr6:coauthVersionLast="47" xr6:coauthVersionMax="47" xr10:uidLastSave="{00000000-0000-0000-0000-000000000000}"/>
  <bookViews>
    <workbookView xWindow="-120" yWindow="-120" windowWidth="29040" windowHeight="15720" xr2:uid="{5EB95E39-8D27-4F0E-9056-10C8A5CD2EB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 l="1"/>
  <c r="N43" i="1" s="1"/>
  <c r="R43" i="1" s="1"/>
  <c r="M40" i="1"/>
  <c r="N40" i="1" s="1"/>
  <c r="M39" i="1"/>
  <c r="N39" i="1" s="1"/>
  <c r="M38" i="1"/>
  <c r="N38" i="1" s="1"/>
  <c r="M37" i="1"/>
  <c r="N37" i="1" s="1"/>
  <c r="R37" i="1" s="1"/>
  <c r="M34" i="1"/>
  <c r="N34" i="1" s="1"/>
  <c r="R34" i="1" s="1"/>
  <c r="M31" i="1"/>
  <c r="N31" i="1" s="1"/>
  <c r="R31" i="1" s="1"/>
  <c r="M28" i="1"/>
  <c r="N28" i="1" s="1"/>
  <c r="R28" i="1" s="1"/>
  <c r="M25" i="1"/>
  <c r="N25" i="1" s="1"/>
  <c r="R25" i="1" s="1"/>
  <c r="M22" i="1"/>
  <c r="N22" i="1" s="1"/>
  <c r="M21" i="1"/>
  <c r="N21" i="1" s="1"/>
  <c r="R21" i="1" s="1"/>
  <c r="M18" i="1"/>
  <c r="N18" i="1" s="1"/>
  <c r="M17" i="1"/>
  <c r="N17" i="1" s="1"/>
  <c r="R17" i="1" s="1"/>
  <c r="M14" i="1"/>
  <c r="N14" i="1" s="1"/>
  <c r="R14" i="1" s="1"/>
  <c r="M11" i="1"/>
  <c r="N11" i="1" s="1"/>
  <c r="R11" i="1" s="1"/>
  <c r="M8" i="1"/>
  <c r="N8" i="1" s="1"/>
  <c r="R8" i="1" s="1"/>
  <c r="M5" i="1"/>
  <c r="N5" i="1" s="1"/>
  <c r="R5" i="1" s="1"/>
</calcChain>
</file>

<file path=xl/sharedStrings.xml><?xml version="1.0" encoding="utf-8"?>
<sst xmlns="http://schemas.openxmlformats.org/spreadsheetml/2006/main" count="189" uniqueCount="113">
  <si>
    <t>פרוטוקול ועדת התקשרויות הנדסה  מס'2026-1.1   תאריך : 4/1/2026</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</si>
  <si>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</si>
  <si>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</si>
  <si>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</si>
  <si>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</si>
  <si>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</si>
  <si>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</si>
  <si>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</si>
  <si>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</si>
  <si>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</si>
  <si>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</si>
  <si>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</si>
  <si>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</si>
  <si>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</si>
  <si>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</si>
  <si>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</si>
  <si>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</si>
  <si>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</si>
  <si>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</si>
  <si>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</si>
  <si>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החלטה מס' 2026-1.1-01</t>
  </si>
  <si>
    <t>הגדלה - עו"ד רונן שור הסכם גג של כפ"ס</t>
  </si>
  <si>
    <t>מהנדסת העיר - עליזה זיידלר גרנות</t>
  </si>
  <si>
    <t>יעוץ משפטי</t>
  </si>
  <si>
    <t>הנדסה</t>
  </si>
  <si>
    <t>רונן כהן שור השקעות בע"מ</t>
  </si>
  <si>
    <t>כן</t>
  </si>
  <si>
    <t>סכום חודשי</t>
  </si>
  <si>
    <t>אושרה ההצעה להגדלה לפי סעיף 3.21 לנוהל התקשרויות</t>
  </si>
  <si>
    <t>אושר פה אחד</t>
  </si>
  <si>
    <t xml:space="preserve"> </t>
  </si>
  <si>
    <t xml:space="preserve">הארכת תקופת התקשרות מס' 4 לחוזה 605/20. ליווי כלכלי להסכם הגג. יש להגדיל את ההתקשרות מאחר והפרוייקט עדיין קיים. </t>
  </si>
  <si>
    <t>החלטה  מס' 2026-1.1-02</t>
  </si>
  <si>
    <t>הגדלה - אורבאנוף אדריכלות נוף בע"מ - פיתוח מתחם תמ"ל 1088</t>
  </si>
  <si>
    <t>אדריכל נוף</t>
  </si>
  <si>
    <t>סטודיו אורבנוף אדריכלות בע"מ</t>
  </si>
  <si>
    <t>סכום שעתי</t>
  </si>
  <si>
    <t xml:space="preserve">אושר פה אחד
בכפוף להזמנות מעת לעת </t>
  </si>
  <si>
    <t>הגדלה מספר 4 להסכם מספר 202290003. על מנת לאשר את המסגרת התקציבית של ליווי יזמים נבקש להגדיל את עבודותו של היועץ בעוד 330 שעות וזאת לאחר שהבחלטה מספר 2025-11.1-03 מתאריך 27/4/2025 אושרו ליועץ 315 שעות עבודה בתעריף של 290 ₪ לשעה לא כולל מע"מ. ומכך אנו מגיעים למסגרת תקציבית של 645 שעות עבור ליווי יזמים ליועץ זה.</t>
  </si>
  <si>
    <t xml:space="preserve">      החלטה מס' 2026-1.1-03</t>
  </si>
  <si>
    <t>ח.ג.מ. מהנדסים יועצים בע"מ - פיתוח מתחם תמ"ל 1088</t>
  </si>
  <si>
    <t>יעוץ אינסטלציה</t>
  </si>
  <si>
    <t>ח.ג.מ. מהנדסים יועצים בעמ</t>
  </si>
  <si>
    <t xml:space="preserve">אושר פה אחד 
בכפוף להזמנות מעת לעת </t>
  </si>
  <si>
    <t>הגדלה מספר 2 להסכם מספר 202290008. על מנת לאשר את המסגרת התקציבית של ליווי יזמים נבקש להגדיל את עבודותו של היועץ בעוד 345 שעות וזאת לאחר שבהחלטה מספר 2025-5.1-18 מתאריך 25.2.2025 אושרו ליועץ 300 שעות עבודה בתעריף של 290 ₪ לשעה לא כולל מע"מ. ומכך אנו מגיעים למסגרת תקציבית של 645 שעות עבור ליווי יזמים ליועץ זה.</t>
  </si>
  <si>
    <t xml:space="preserve">      החלטה מס' 2026-1.1-04</t>
  </si>
  <si>
    <t>הגדלה - פי.ג'י אל - פיתוח מתחם תמ"ל 1088</t>
  </si>
  <si>
    <t>יעוץ תנועה</t>
  </si>
  <si>
    <t>פי.ג'י.אל.הנדסה ותכנון תחבורה בע"מ</t>
  </si>
  <si>
    <t>הגדלה מספר 2 להסכם מספר 68222. על מנת לאשר את המסגרת התקציבית של ליווי יזמים נבקש להגדיל את עבודותו של היועץ בעוד 415 שעות וזאת לאחר שבהחלטה מספר 2025-5.1-19 מתאריך 25.2.2025 אושרו ליועץ 230 שעות עבודה בתעריף של 290 ₪ לשעה לא כולל מע"מ. ומכך אנו מגיעים למסגרת תקציבית של 645 שעות עבור ליווי יזמים ליועץ זה.</t>
  </si>
  <si>
    <t xml:space="preserve">      החלטה מס' 2026-1.1-05</t>
  </si>
  <si>
    <t>שידרוג רחוב ויצמן  ומתחם החאן- שילוט</t>
  </si>
  <si>
    <t>מרים אלחדד - אדריכלית העיר</t>
  </si>
  <si>
    <t>תב"ר ישדרוג ויצמן</t>
  </si>
  <si>
    <t>יעוץ אדריכלי</t>
  </si>
  <si>
    <t xml:space="preserve">רה-לבנט </t>
  </si>
  <si>
    <t>סכום קבוע</t>
  </si>
  <si>
    <t>אושרה ההצעה עם הציון המשוקלל הגבוה ביותר</t>
  </si>
  <si>
    <t xml:space="preserve">אושר פה אחד 
  </t>
  </si>
  <si>
    <t>כשר</t>
  </si>
  <si>
    <t xml:space="preserve">חוזה דרישות מעת לעת מתוך 4 הצעות המחיר שהוגשו, רק 2 מציעים - רה לבנט וכשר- כוללות ליווי מלא של התהליך המבוקש לרבות ניתוח המרחב והתאמת השילוט לערכי המקום לעומת זאת אבידני ועפר קוטלר כללו בהצעתם ליווי חלקי ובמידה ונצטרך תוספות על מנת להשלים לליווי מלא, נקבל הצעות מחיר ספציפיות פר בקשה. לפיכך נבקש לאשר את ההצעה הזולה מבין שני המציעים אשר כללו ליווי מלא. ההצעות כוללות תמחור הן בעבור שילוט למתחם החאן והן שילוט במסגרת שדרוג רחוב ויצמן .  ההצעות שהוגשו ע"י אבידני ועופר קוטלר עומדות בדרישות האיכות שנדרשת לביצוע העבודה. בין היתר לא נמצאו עבודות הקשורות לשימור, שהינו תחום חשוב ונדרש בסוג זה של עבודה. כמו כן, נרשם בהצעה של אבידני שההצעה אינה כוללץ אוצרות  ואיסוף חומרים הסטוריים, שלב הנדרש כדי לקבל הצעות איכותיות וקשרות יותר למאפיינים המקומיים של רחוב ויצמן ומתחם החאן. 
2. רה לבנט תמחר בהנחה של 10% בכפוף לקבלת שני המתחמים
3. כשר, ההצעה כוללת 3000 ₪ בעבור כל שלט  מבנה לשימור*24 מבנים לשימור לאורך ויצמן רוטשילד.
עופר קוטלר מוגבל ל 200 שעות. </t>
  </si>
  <si>
    <t xml:space="preserve">        החלטה מס' 2026-1.1-06      </t>
  </si>
  <si>
    <t>מיספור כתובות שכונת הצעירים ואזורים נקודתיים נוספים בעיר + הכנה למערכת הgis</t>
  </si>
  <si>
    <t>איתיאל ישי - סגן מהנדסת העיר</t>
  </si>
  <si>
    <t>יעוץ ערים חכמות</t>
  </si>
  <si>
    <t>אינטרטאון</t>
  </si>
  <si>
    <t>סכום לפרויקט</t>
  </si>
  <si>
    <t>גיאו-פוינט בע"מ</t>
  </si>
  <si>
    <t>לא</t>
  </si>
  <si>
    <t>לקראת ביצוע שכונת הצעירים אנו נדרשים לתכנן את מספור הכתובות בשכונת הצעירים ולהטמיע במערכות המידע העירוניות.  כמו כן אנו נדרשים מידיי פעם לבצע שינויים באזורים קיימים בעיר. לפיכך אנו מבקשים להעסיק את היועץ מספור אשר יתכנן ויסייע בהטמעה ב GIS העירוני ובלמ"ס. 
כמו כן, מדובר בסכום הקטן מ 30,000 ₪.   המחיר ליחידת שכר טרחה מורכב ממספור שכונת הצעירים + 20 כתובות ברחבי העיר שנפעיל עפ"י הצורך והפניות שנקבל. התקשרות בהסכם הזמנות מעת לעת.
הוגשו 4 בקשות לקבלת הצעת מחיר, שיסל ודטה-מפ הודיעו שלא מבצעים עבודות אלו.</t>
  </si>
  <si>
    <t xml:space="preserve">      החלטה מס' 2026-1.1-07</t>
  </si>
  <si>
    <t>הגדלה - שלולית חורף יוספטל - מנהל פרויקט</t>
  </si>
  <si>
    <t>שמעון גיטליץ - מנהל אגף תשתיות</t>
  </si>
  <si>
    <t>ניהול פרויקטים</t>
  </si>
  <si>
    <t>אלון לוי</t>
  </si>
  <si>
    <t>אחוז מהיקף הפרויקט</t>
  </si>
  <si>
    <r>
      <t xml:space="preserve">אושר פה אחד
הזמנות מעת לעת 
</t>
    </r>
    <r>
      <rPr>
        <b/>
        <sz val="11"/>
        <color rgb="FFFF0000"/>
        <rFont val="Arial"/>
        <family val="2"/>
      </rPr>
      <t xml:space="preserve"> </t>
    </r>
  </si>
  <si>
    <t xml:space="preserve">תיקון החלטה מספר 2025-32.1-15. מדובר על הגדלת החוזה 2024700054.  החלטה הקודמת אושר הגדלה של האומדן הפרוייקט לסכום של 400,000 ותשלום עבור היועץ של 3.8% זאת אומרת  15200 ש"ח. אנו מבקשים לחבר את 2 החחלטות על מנת ליצור הגדלה אחת ולכלול בתוכה גם את ההגדלה של הפרויקט לשלב ב' אשר ניתן לבצע מאחר והתקבלו כספים מהקרן לשטחים פתוחים. נבקש להמשיך להעסיק בשלב ב' את מנהל הפרויקט משלב א. יש להוסיף אומדן של עוד 1,100,000 עבור הפרויקט כולל שלב ב' ומכך הגענו לאומדן הפרויקט של 1,500,000 ש"ח עבור שלב א' + ב'. </t>
  </si>
  <si>
    <t xml:space="preserve">      החלטה מס' 2026-1.1-08</t>
  </si>
  <si>
    <t>הגדלה - אדריכל נוף שטחים פתוחים-קול קו</t>
  </si>
  <si>
    <t>ליאב שלם</t>
  </si>
  <si>
    <t xml:space="preserve">אושר פה אחד  
עבור שלב ב' </t>
  </si>
  <si>
    <t>מדובר על הגדלת החוזה -הגדלה מס' 2 לחוזה: 475/20 בשל כספים שהגיעו מהקרן לשטחים פתוחים.  ליאב שלם תכנן את שלב א'</t>
  </si>
  <si>
    <t xml:space="preserve">      החלטה מס' 2026-1.1-09</t>
  </si>
  <si>
    <t>הגדלה - תמ"ל 1088- יעוץ קרקע וביסוס - זליו דיאמנדי</t>
  </si>
  <si>
    <t>יעוץ קרקע</t>
  </si>
  <si>
    <t>זליו דיאמנדי בע"מ</t>
  </si>
  <si>
    <t xml:space="preserve">אושר פה אחד </t>
  </si>
  <si>
    <t>בקשה להגדלה 3 הסכם מספר 202390036.  עקב דרישות מקורות שדוח שקיעות יצורף לכל חציה של תשתית,  מדובר ב - 7 חציות.  בהסכם עם המתכנן ישולם עבור 2 חציות לבד. מאחר וחציה אחת כבר אושרה והגדלת החוזה נעשתה, מבקשים הגדלה לחציה נוספת.</t>
  </si>
  <si>
    <t xml:space="preserve">      החלטה מס' 2026-1.1-10</t>
  </si>
  <si>
    <t>הגדלה - תמ"ל 1088 - אגרונום</t>
  </si>
  <si>
    <t>רמי</t>
  </si>
  <si>
    <t>יעוץ אגרונומי</t>
  </si>
  <si>
    <t>פתילת המדבר בע"מ</t>
  </si>
  <si>
    <t xml:space="preserve">אושר פה אחד  </t>
  </si>
  <si>
    <t>הסכם מספר 202390092. בקשה להגדלה שלישית. בשל מגבלות המוביל הארצי לא ניתן לתשתיות הניקוז לחצות ממזרח למערב (היכן שתשתית הניקוז קיימת) ונדרש לנקז דרומה.  אנו משתמשים בשצ"פ מדרום כשטח איגום על מנת לנקז את העונה המזרחית של המתחם.. הגדלה לצורך ביצוע סקר עצים בשצ"פ הדרומי.</t>
  </si>
  <si>
    <t xml:space="preserve">      החלטה מס' 2026-1.1-11</t>
  </si>
  <si>
    <t xml:space="preserve"> פרוייקט תקומה - מדידת מובל ניקוז</t>
  </si>
  <si>
    <t>מדידות</t>
  </si>
  <si>
    <t>רזניק מערכות תשתית (1995) בע"מ</t>
  </si>
  <si>
    <t>א.א. תשתיות איתור תשתיות</t>
  </si>
  <si>
    <t>ראסר להנדסה</t>
  </si>
  <si>
    <t>קבוצת מאיה איתור איתור ומיפוי תשתיות</t>
  </si>
  <si>
    <t xml:space="preserve">תוך כדי ביצוע נמצא מובל ניקוז שלא הופיע באיתור התשתיות. הפרוייקט נעצר למציאת פיתרון לביוב. נדרשת מדידה דחופה של המובל. נבקש לבחור את היועץ רזניק למרות שהוא אינו הזול ביותר אך הוא  אנו מכירים את עבודתו , אמינותו ומהירות הביצוע כפי שנדרש. </t>
  </si>
  <si>
    <t xml:space="preserve">      החלטה מס' 2026-1.1-12</t>
  </si>
  <si>
    <t>סקר עבירות בניה</t>
  </si>
  <si>
    <t>צבי וכליס- מנהל מח' פיקוח על הבניה</t>
  </si>
  <si>
    <t>יעוץ הנדסי</t>
  </si>
  <si>
    <t>אופק</t>
  </si>
  <si>
    <t>יורד מסדר היום</t>
  </si>
  <si>
    <t xml:space="preserve">דרישה הרשות לאכיפה במקרקעין בהתאם לסעיף 254 טז לחוק תכנון ובניה . נשלחו בקשות לקבלת הצעת מחיר ל- 4 חברות, 2 חברות לא ענו. חברה שלישית סימפלקס נתנה בהצעת מחיר שאינה עומדת בדרישותנו - נתנו הצעה פר יחידה ולא באופן כללי כפי שביקשנו, ומכך אנו לא רואים לנכון להתקשר איתם (ראו צירוף התכתבות איתם) . בנוסף לא עושים סקר נכסים לפיצול נכסים שישבכך צורך.   </t>
  </si>
  <si>
    <t>הרינו מאשרים כי כל הנושאים מועלים מאושרים כפטורים ממכרז לפי תקנה 3(8) לתקנות העיריות (מכרזים) תשמ"ח-1987 וכי הועדה סבורה כי אין להם עדיפות למכרז פומבי</t>
  </si>
  <si>
    <t xml:space="preserve">   חברי הועדה :מירב הלפמן - מנכ"לית העירייה, רו"ח איילת נהרי עובד , עו"ד ענת סמסונוב - לשכה משפטית. רחלי רם - רכזת הוועדה. משתתפים -מנהלים רלוונטים לבקשות.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</si>
</sst>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0.0%"/>
  </numFmts>
  <fonts count="15"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sz val="11"/>
      <color theme="1"/>
      <name val="Arial"/>
      <family val="2"/>
      <scheme val="minor"/>
    </font>
    <font>
      <b/>
      <sz val="14"/>
      <name val="Arial"/>
      <family val="2"/>
    </font>
    <font>
      <b/>
      <sz val="12"/>
      <name val="Arial"/>
      <family val="2"/>
    </font>
    <font>
      <b/>
      <sz val="11"/>
      <name val="Arial"/>
      <family val="2"/>
    </font>
    <font>
      <sz val="11"/>
      <name val="Arial"/>
      <family val="2"/>
    </font>
    <font>
      <sz val="11"/>
      <name val="Arial"/>
      <family val="2"/>
      <charset val="177"/>
      <scheme val="minor"/>
    </font>
    <font>
      <sz val="11"/>
      <name val="Arial"/>
      <family val="2"/>
      <scheme val="minor"/>
    </font>
    <font>
      <b/>
      <sz val="11"/>
      <color theme="1"/>
      <name val="Arial"/>
      <family val="2"/>
      <scheme val="minor"/>
    </font>
    <font>
      <b/>
      <sz val="11"/>
      <name val="Arial"/>
      <family val="2"/>
      <scheme val="minor"/>
    </font>
    <font>
      <b/>
      <sz val="11"/>
      <color rgb="FFFF0000"/>
      <name val="Arial"/>
      <family val="2"/>
    </font>
    <font>
      <b/>
      <sz val="12"/>
      <color theme="1"/>
      <name val="Arial"/>
      <family val="2"/>
      <scheme val="minor"/>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7">
    <xf numFmtId="0" fontId="0" fillId="0" borderId="0" xfId="0"/>
    <xf numFmtId="0" fontId="4" fillId="0" borderId="0" xfId="0" applyFont="1"/>
    <xf numFmtId="0" fontId="7" fillId="0" borderId="1" xfId="0" applyFont="1" applyBorder="1" applyAlignment="1">
      <alignment horizontal="center" vertical="center" wrapText="1" readingOrder="2"/>
    </xf>
    <xf numFmtId="164" fontId="7" fillId="0" borderId="1" xfId="0" applyNumberFormat="1" applyFont="1" applyBorder="1" applyAlignment="1">
      <alignment vertical="center" wrapText="1" readingOrder="2"/>
    </xf>
    <xf numFmtId="164" fontId="7" fillId="0" borderId="1" xfId="0" applyNumberFormat="1" applyFont="1" applyBorder="1" applyAlignment="1">
      <alignment horizontal="right" vertical="center" wrapText="1" readingOrder="2"/>
    </xf>
    <xf numFmtId="0" fontId="4" fillId="0" borderId="0" xfId="0" applyFont="1" applyAlignment="1">
      <alignment wrapText="1"/>
    </xf>
    <xf numFmtId="0" fontId="8" fillId="0" borderId="6" xfId="0" applyFont="1" applyBorder="1" applyAlignment="1">
      <alignment horizontal="center" vertical="center" wrapText="1" readingOrder="2"/>
    </xf>
    <xf numFmtId="0" fontId="8" fillId="0" borderId="5" xfId="0" applyFont="1" applyBorder="1" applyAlignment="1">
      <alignment horizontal="center" vertical="center" wrapText="1" readingOrder="2"/>
    </xf>
    <xf numFmtId="0" fontId="8" fillId="0" borderId="5" xfId="1" applyNumberFormat="1" applyFont="1" applyFill="1" applyBorder="1" applyAlignment="1">
      <alignment horizontal="center" vertical="center" wrapText="1" readingOrder="2"/>
    </xf>
    <xf numFmtId="3" fontId="8" fillId="0" borderId="5" xfId="0" applyNumberFormat="1" applyFont="1" applyBorder="1" applyAlignment="1">
      <alignment horizontal="center" vertical="center" wrapText="1" readingOrder="2"/>
    </xf>
    <xf numFmtId="0" fontId="9" fillId="6" borderId="1" xfId="4" applyFont="1" applyFill="1" applyBorder="1" applyAlignment="1">
      <alignment horizontal="center" vertical="center" wrapText="1" readingOrder="2"/>
    </xf>
    <xf numFmtId="0" fontId="9" fillId="6" borderId="1" xfId="4" applyNumberFormat="1" applyFont="1" applyFill="1" applyBorder="1" applyAlignment="1">
      <alignment horizontal="center" vertical="center" wrapText="1" readingOrder="2"/>
    </xf>
    <xf numFmtId="165" fontId="9" fillId="6" borderId="1" xfId="4" applyNumberFormat="1" applyFont="1" applyFill="1" applyBorder="1" applyAlignment="1">
      <alignment horizontal="center" vertical="center" wrapText="1" readingOrder="2"/>
    </xf>
    <xf numFmtId="0" fontId="7" fillId="0" borderId="5" xfId="0" applyFont="1" applyBorder="1" applyAlignment="1">
      <alignment horizontal="center" vertical="center" wrapText="1" readingOrder="2"/>
    </xf>
    <xf numFmtId="0" fontId="10" fillId="0" borderId="5" xfId="0" applyFont="1" applyBorder="1" applyAlignment="1">
      <alignment horizontal="center" readingOrder="2"/>
    </xf>
    <xf numFmtId="164" fontId="7" fillId="7" borderId="5" xfId="0" applyNumberFormat="1" applyFont="1" applyFill="1" applyBorder="1" applyAlignment="1">
      <alignment horizontal="center" vertical="center" wrapText="1" readingOrder="2"/>
    </xf>
    <xf numFmtId="14" fontId="4" fillId="0" borderId="5" xfId="0" applyNumberFormat="1" applyFont="1" applyBorder="1" applyAlignment="1">
      <alignment horizontal="center" vertical="center" wrapText="1" readingOrder="2"/>
    </xf>
    <xf numFmtId="0" fontId="4" fillId="0" borderId="5" xfId="0" applyFont="1" applyBorder="1" applyAlignment="1">
      <alignment horizontal="center" vertical="center"/>
    </xf>
    <xf numFmtId="0" fontId="4" fillId="0" borderId="5" xfId="0" applyFont="1" applyBorder="1" applyAlignment="1">
      <alignment vertical="center"/>
    </xf>
    <xf numFmtId="0" fontId="10" fillId="0" borderId="1" xfId="3"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165" fontId="8" fillId="0" borderId="1" xfId="0" applyNumberFormat="1" applyFont="1" applyBorder="1" applyAlignment="1">
      <alignment horizontal="center" vertical="center" wrapText="1" readingOrder="2"/>
    </xf>
    <xf numFmtId="165" fontId="10" fillId="0" borderId="1" xfId="3" applyNumberFormat="1" applyFont="1" applyFill="1" applyBorder="1" applyAlignment="1">
      <alignment horizontal="center" vertical="center" wrapText="1" readingOrder="2"/>
    </xf>
    <xf numFmtId="165" fontId="9" fillId="8" borderId="1" xfId="4" applyNumberFormat="1" applyFont="1" applyFill="1" applyBorder="1" applyAlignment="1">
      <alignment horizontal="center" vertical="center" wrapText="1" readingOrder="2"/>
    </xf>
    <xf numFmtId="0" fontId="4" fillId="0" borderId="12" xfId="0" applyFont="1" applyBorder="1" applyAlignment="1">
      <alignment vertical="center"/>
    </xf>
    <xf numFmtId="0" fontId="9" fillId="0" borderId="1" xfId="4" applyNumberFormat="1" applyFont="1" applyFill="1" applyBorder="1" applyAlignment="1">
      <alignment horizontal="center" vertical="center" wrapText="1" readingOrder="2"/>
    </xf>
    <xf numFmtId="165" fontId="9" fillId="0" borderId="1" xfId="4" applyNumberFormat="1" applyFont="1" applyFill="1" applyBorder="1" applyAlignment="1">
      <alignment horizontal="center" vertical="center" wrapText="1" readingOrder="2"/>
    </xf>
    <xf numFmtId="166" fontId="9" fillId="6" borderId="1" xfId="2" applyNumberFormat="1" applyFont="1" applyFill="1" applyBorder="1" applyAlignment="1">
      <alignment horizontal="center" vertical="center" wrapText="1" readingOrder="2"/>
    </xf>
    <xf numFmtId="165" fontId="7" fillId="7" borderId="5" xfId="0" applyNumberFormat="1" applyFont="1" applyFill="1" applyBorder="1" applyAlignment="1">
      <alignment horizontal="center" vertical="center" wrapText="1" readingOrder="2"/>
    </xf>
    <xf numFmtId="0" fontId="4" fillId="0" borderId="0" xfId="0" applyFont="1" applyAlignment="1">
      <alignment horizontal="center" vertical="center"/>
    </xf>
    <xf numFmtId="0" fontId="7" fillId="0" borderId="0" xfId="0" applyFont="1" applyAlignment="1">
      <alignment horizontal="right" vertical="center" wrapText="1" readingOrder="2"/>
    </xf>
    <xf numFmtId="0" fontId="4" fillId="0" borderId="0" xfId="0" applyFont="1" applyAlignment="1">
      <alignment readingOrder="2"/>
    </xf>
    <xf numFmtId="164" fontId="4" fillId="0" borderId="0" xfId="0" applyNumberFormat="1" applyFont="1" applyAlignment="1">
      <alignment readingOrder="2"/>
    </xf>
    <xf numFmtId="0" fontId="10" fillId="0" borderId="0" xfId="0" applyFont="1" applyAlignment="1">
      <alignment readingOrder="2"/>
    </xf>
    <xf numFmtId="0" fontId="10" fillId="0" borderId="0" xfId="0" applyFont="1" applyAlignment="1">
      <alignment vertical="center"/>
    </xf>
    <xf numFmtId="0" fontId="4" fillId="0" borderId="0" xfId="0" applyFont="1" applyAlignment="1">
      <alignment vertical="center"/>
    </xf>
    <xf numFmtId="0" fontId="14" fillId="0" borderId="0" xfId="0" applyFont="1" applyAlignment="1">
      <alignment vertical="top"/>
    </xf>
    <xf numFmtId="164" fontId="7" fillId="7" borderId="5" xfId="0" applyNumberFormat="1" applyFont="1" applyFill="1" applyBorder="1" applyAlignment="1">
      <alignment vertical="center" wrapText="1" readingOrder="2"/>
    </xf>
    <xf numFmtId="164" fontId="7" fillId="7" borderId="12" xfId="0" applyNumberFormat="1" applyFont="1" applyFill="1" applyBorder="1" applyAlignment="1">
      <alignment vertical="center" wrapText="1" readingOrder="2"/>
    </xf>
    <xf numFmtId="14" fontId="4" fillId="0" borderId="5" xfId="0" applyNumberFormat="1" applyFont="1" applyBorder="1" applyAlignment="1">
      <alignment vertical="center" wrapText="1" readingOrder="2"/>
    </xf>
    <xf numFmtId="14" fontId="4" fillId="0" borderId="12" xfId="0" applyNumberFormat="1" applyFont="1" applyBorder="1" applyAlignment="1">
      <alignment vertical="center" wrapText="1" readingOrder="2"/>
    </xf>
    <xf numFmtId="14" fontId="4" fillId="0" borderId="7" xfId="0" applyNumberFormat="1" applyFont="1" applyBorder="1" applyAlignment="1">
      <alignment vertical="center" wrapText="1" readingOrder="2"/>
    </xf>
    <xf numFmtId="0" fontId="4" fillId="0" borderId="7" xfId="0" applyFont="1" applyBorder="1" applyAlignment="1">
      <alignment vertical="center"/>
    </xf>
    <xf numFmtId="0" fontId="7" fillId="0" borderId="3" xfId="0" applyFont="1" applyBorder="1" applyAlignment="1">
      <alignment vertical="center" wrapText="1" readingOrder="2"/>
    </xf>
    <xf numFmtId="0" fontId="7" fillId="0" borderId="4" xfId="0" applyFont="1" applyBorder="1" applyAlignment="1">
      <alignment vertical="center" wrapText="1" readingOrder="2"/>
    </xf>
    <xf numFmtId="49" fontId="7" fillId="5" borderId="2" xfId="0" applyNumberFormat="1" applyFont="1" applyFill="1" applyBorder="1" applyAlignment="1">
      <alignment vertical="center" readingOrder="2"/>
    </xf>
    <xf numFmtId="49" fontId="7" fillId="5" borderId="3" xfId="0" applyNumberFormat="1" applyFont="1" applyFill="1" applyBorder="1" applyAlignment="1">
      <alignment vertical="center" readingOrder="2"/>
    </xf>
    <xf numFmtId="49" fontId="7" fillId="5" borderId="4" xfId="0" applyNumberFormat="1" applyFont="1" applyFill="1" applyBorder="1" applyAlignment="1">
      <alignment vertical="center" readingOrder="2"/>
    </xf>
    <xf numFmtId="0" fontId="11" fillId="0" borderId="8" xfId="0" applyFont="1" applyBorder="1" applyAlignment="1">
      <alignment vertical="center"/>
    </xf>
    <xf numFmtId="0" fontId="11" fillId="0" borderId="10" xfId="0" applyFont="1" applyBorder="1" applyAlignment="1">
      <alignment vertical="center"/>
    </xf>
    <xf numFmtId="0" fontId="8" fillId="0" borderId="6" xfId="0" applyFont="1" applyBorder="1" applyAlignment="1">
      <alignment vertical="center" wrapText="1" readingOrder="2"/>
    </xf>
    <xf numFmtId="0" fontId="8" fillId="0" borderId="11" xfId="0" applyFont="1" applyBorder="1" applyAlignment="1">
      <alignment vertical="center" wrapText="1" readingOrder="2"/>
    </xf>
    <xf numFmtId="0" fontId="8" fillId="0" borderId="5" xfId="0" applyFont="1" applyBorder="1" applyAlignment="1">
      <alignment vertical="center" wrapText="1" readingOrder="2"/>
    </xf>
    <xf numFmtId="0" fontId="8" fillId="0" borderId="12" xfId="0" applyFont="1" applyBorder="1" applyAlignment="1">
      <alignment vertical="center" wrapText="1" readingOrder="2"/>
    </xf>
    <xf numFmtId="0" fontId="8" fillId="0" borderId="5" xfId="1" applyNumberFormat="1" applyFont="1" applyFill="1" applyBorder="1" applyAlignment="1">
      <alignment vertical="center" wrapText="1" readingOrder="2"/>
    </xf>
    <xf numFmtId="0" fontId="8" fillId="0" borderId="12" xfId="1" applyNumberFormat="1" applyFont="1" applyFill="1" applyBorder="1" applyAlignment="1">
      <alignment vertical="center" wrapText="1" readingOrder="2"/>
    </xf>
    <xf numFmtId="3" fontId="8" fillId="0" borderId="5" xfId="0" applyNumberFormat="1" applyFont="1" applyBorder="1" applyAlignment="1">
      <alignment vertical="center" wrapText="1" readingOrder="2"/>
    </xf>
    <xf numFmtId="3" fontId="8" fillId="0" borderId="12" xfId="0" applyNumberFormat="1" applyFont="1" applyBorder="1" applyAlignment="1">
      <alignment vertical="center" wrapText="1" readingOrder="2"/>
    </xf>
    <xf numFmtId="0" fontId="7" fillId="0" borderId="5" xfId="0" applyFont="1" applyBorder="1" applyAlignment="1">
      <alignment vertical="center" wrapText="1" readingOrder="2"/>
    </xf>
    <xf numFmtId="0" fontId="7" fillId="0" borderId="12" xfId="0" applyFont="1" applyBorder="1" applyAlignment="1">
      <alignment vertical="center" wrapText="1" readingOrder="2"/>
    </xf>
    <xf numFmtId="0" fontId="10" fillId="0" borderId="5" xfId="0" applyFont="1" applyBorder="1" applyAlignment="1">
      <alignment readingOrder="2"/>
    </xf>
    <xf numFmtId="0" fontId="10" fillId="0" borderId="12" xfId="0" applyFont="1" applyBorder="1" applyAlignment="1">
      <alignment readingOrder="2"/>
    </xf>
    <xf numFmtId="0" fontId="7" fillId="0" borderId="8" xfId="0" applyFont="1" applyBorder="1" applyAlignment="1">
      <alignment vertical="center" readingOrder="2"/>
    </xf>
    <xf numFmtId="0" fontId="7" fillId="8" borderId="2" xfId="0" applyFont="1" applyFill="1" applyBorder="1" applyAlignment="1">
      <alignment vertical="center" readingOrder="2"/>
    </xf>
    <xf numFmtId="0" fontId="7" fillId="8" borderId="3" xfId="0" applyFont="1" applyFill="1" applyBorder="1" applyAlignment="1">
      <alignment vertical="center" readingOrder="2"/>
    </xf>
    <xf numFmtId="0" fontId="7" fillId="8" borderId="3" xfId="0" applyFont="1" applyFill="1" applyBorder="1" applyAlignment="1">
      <alignment vertical="center" wrapText="1" readingOrder="2"/>
    </xf>
    <xf numFmtId="0" fontId="7" fillId="8" borderId="4" xfId="0" applyFont="1" applyFill="1" applyBorder="1" applyAlignment="1">
      <alignment vertical="center" wrapText="1" readingOrder="2"/>
    </xf>
    <xf numFmtId="165" fontId="7" fillId="7" borderId="12" xfId="0" applyNumberFormat="1" applyFont="1" applyFill="1" applyBorder="1" applyAlignment="1">
      <alignment vertical="center" wrapText="1" readingOrder="2"/>
    </xf>
    <xf numFmtId="0" fontId="7" fillId="0" borderId="5" xfId="0" applyFont="1" applyBorder="1" applyAlignment="1">
      <alignment vertical="center" readingOrder="2"/>
    </xf>
    <xf numFmtId="0" fontId="7" fillId="0" borderId="12" xfId="0" applyFont="1" applyBorder="1" applyAlignment="1">
      <alignment vertical="center" readingOrder="2"/>
    </xf>
    <xf numFmtId="0" fontId="7" fillId="0" borderId="7" xfId="0" applyFont="1" applyBorder="1" applyAlignment="1">
      <alignment vertical="center" readingOrder="2"/>
    </xf>
    <xf numFmtId="0" fontId="12" fillId="0" borderId="8" xfId="0" applyFont="1" applyBorder="1" applyAlignment="1">
      <alignment vertical="center"/>
    </xf>
    <xf numFmtId="0" fontId="5" fillId="4" borderId="3" xfId="0" applyFont="1" applyFill="1" applyBorder="1" applyAlignment="1">
      <alignment vertical="center" readingOrder="2"/>
    </xf>
    <xf numFmtId="0" fontId="4" fillId="0" borderId="2" xfId="0" applyFont="1" applyBorder="1" applyAlignment="1">
      <alignment vertical="center" readingOrder="2"/>
    </xf>
    <xf numFmtId="0" fontId="5" fillId="4" borderId="6" xfId="0" applyFont="1" applyFill="1" applyBorder="1" applyAlignment="1">
      <alignment vertical="center" readingOrder="2"/>
    </xf>
    <xf numFmtId="0" fontId="7" fillId="0" borderId="2" xfId="0" applyFont="1" applyBorder="1" applyAlignment="1">
      <alignment vertical="center" readingOrder="2"/>
    </xf>
    <xf numFmtId="0" fontId="6" fillId="4" borderId="3" xfId="0" applyFont="1" applyFill="1" applyBorder="1" applyAlignment="1">
      <alignment horizontal="right" vertical="center" wrapText="1" readingOrder="2"/>
    </xf>
    <xf numFmtId="0" fontId="4" fillId="0" borderId="0" xfId="0" applyFont="1" applyAlignment="1">
      <alignment horizontal="right"/>
    </xf>
    <xf numFmtId="0" fontId="5" fillId="0" borderId="0" xfId="0" applyFont="1" applyFill="1" applyBorder="1" applyAlignment="1">
      <alignment vertical="center" readingOrder="2"/>
    </xf>
    <xf numFmtId="0" fontId="6" fillId="0" borderId="0" xfId="0" applyFont="1" applyFill="1" applyBorder="1" applyAlignment="1">
      <alignment horizontal="right" vertical="center" wrapText="1" readingOrder="2"/>
    </xf>
    <xf numFmtId="0" fontId="7" fillId="0" borderId="4" xfId="0" applyFont="1" applyBorder="1" applyAlignment="1">
      <alignment horizontal="center" vertical="center" wrapText="1" readingOrder="2"/>
    </xf>
    <xf numFmtId="0" fontId="6" fillId="4" borderId="5" xfId="0" applyFont="1" applyFill="1" applyBorder="1" applyAlignment="1">
      <alignment horizontal="right" vertical="center" readingOrder="2"/>
    </xf>
    <xf numFmtId="0" fontId="6" fillId="4" borderId="14" xfId="0" applyFont="1" applyFill="1" applyBorder="1" applyAlignment="1">
      <alignment horizontal="right" vertical="center" wrapText="1" readingOrder="2"/>
    </xf>
    <xf numFmtId="49" fontId="7" fillId="5" borderId="13" xfId="0" applyNumberFormat="1" applyFont="1" applyFill="1" applyBorder="1" applyAlignment="1">
      <alignment vertical="center" readingOrder="2"/>
    </xf>
    <xf numFmtId="49" fontId="7" fillId="5" borderId="15" xfId="0" applyNumberFormat="1" applyFont="1" applyFill="1" applyBorder="1" applyAlignment="1">
      <alignment vertical="center" readingOrder="2"/>
    </xf>
    <xf numFmtId="0" fontId="7" fillId="0" borderId="9" xfId="0" applyFont="1" applyBorder="1" applyAlignment="1">
      <alignment vertical="center" wrapText="1" readingOrder="2"/>
    </xf>
    <xf numFmtId="14" fontId="4" fillId="0" borderId="1" xfId="0" applyNumberFormat="1" applyFont="1" applyBorder="1" applyAlignment="1">
      <alignment horizontal="center" vertical="center" wrapText="1" readingOrder="2"/>
    </xf>
    <xf numFmtId="0" fontId="4" fillId="0" borderId="1" xfId="0" applyFont="1" applyBorder="1" applyAlignment="1">
      <alignment horizontal="center" vertical="center"/>
    </xf>
    <xf numFmtId="0" fontId="9" fillId="6" borderId="5" xfId="4" applyFont="1" applyFill="1" applyBorder="1" applyAlignment="1">
      <alignment horizontal="center" vertical="center" wrapText="1" readingOrder="2"/>
    </xf>
    <xf numFmtId="0" fontId="9" fillId="6" borderId="5" xfId="4" applyNumberFormat="1" applyFont="1" applyFill="1" applyBorder="1" applyAlignment="1">
      <alignment horizontal="center" vertical="center" wrapText="1" readingOrder="2"/>
    </xf>
    <xf numFmtId="165" fontId="9" fillId="6" borderId="5" xfId="4" applyNumberFormat="1" applyFont="1" applyFill="1" applyBorder="1" applyAlignment="1">
      <alignment horizontal="center" vertical="center" wrapText="1" readingOrder="2"/>
    </xf>
    <xf numFmtId="49" fontId="7" fillId="5" borderId="9" xfId="0" applyNumberFormat="1" applyFont="1" applyFill="1" applyBorder="1" applyAlignment="1">
      <alignment vertical="center" readingOrder="2"/>
    </xf>
    <xf numFmtId="0" fontId="4" fillId="0" borderId="4" xfId="0" applyFont="1" applyBorder="1"/>
    <xf numFmtId="2" fontId="9" fillId="6" borderId="5" xfId="4" applyNumberFormat="1" applyFont="1" applyFill="1" applyBorder="1" applyAlignment="1">
      <alignment horizontal="center" vertical="center" wrapText="1" readingOrder="2"/>
    </xf>
    <xf numFmtId="0" fontId="9" fillId="6" borderId="5" xfId="2" applyNumberFormat="1" applyFont="1" applyFill="1" applyBorder="1" applyAlignment="1">
      <alignment horizontal="center" vertical="center" wrapText="1" readingOrder="2"/>
    </xf>
    <xf numFmtId="0" fontId="9" fillId="6" borderId="7" xfId="4" applyFont="1" applyFill="1" applyBorder="1" applyAlignment="1">
      <alignment horizontal="center" vertical="center" wrapText="1" readingOrder="2"/>
    </xf>
    <xf numFmtId="0" fontId="9" fillId="6" borderId="7" xfId="4" applyNumberFormat="1" applyFont="1" applyFill="1" applyBorder="1" applyAlignment="1">
      <alignment horizontal="center" vertical="center" wrapText="1" readingOrder="2"/>
    </xf>
    <xf numFmtId="165" fontId="9" fillId="6" borderId="7" xfId="4" applyNumberFormat="1" applyFont="1" applyFill="1" applyBorder="1" applyAlignment="1">
      <alignment horizontal="center" vertical="center" wrapText="1" readingOrder="2"/>
    </xf>
    <xf numFmtId="0" fontId="7" fillId="0" borderId="2" xfId="0" applyFont="1" applyBorder="1" applyAlignment="1">
      <alignment vertical="center" wrapText="1" readingOrder="2"/>
    </xf>
    <xf numFmtId="1" fontId="9" fillId="6" borderId="5" xfId="2" applyNumberFormat="1" applyFont="1" applyFill="1" applyBorder="1" applyAlignment="1">
      <alignment horizontal="center" vertical="center" wrapText="1" readingOrder="2"/>
    </xf>
    <xf numFmtId="49" fontId="7" fillId="4" borderId="13" xfId="0" applyNumberFormat="1" applyFont="1" applyFill="1" applyBorder="1" applyAlignment="1">
      <alignment vertical="center" readingOrder="2"/>
    </xf>
    <xf numFmtId="49" fontId="7" fillId="4" borderId="15" xfId="0" applyNumberFormat="1" applyFont="1" applyFill="1" applyBorder="1" applyAlignment="1">
      <alignment vertical="center" readingOrder="2"/>
    </xf>
    <xf numFmtId="49" fontId="7" fillId="4" borderId="9" xfId="0" applyNumberFormat="1" applyFont="1" applyFill="1" applyBorder="1" applyAlignment="1">
      <alignment vertical="center" readingOrder="2"/>
    </xf>
    <xf numFmtId="0" fontId="10" fillId="0" borderId="5" xfId="3" applyFont="1" applyFill="1" applyBorder="1" applyAlignment="1">
      <alignment horizontal="center" vertical="center" wrapText="1" readingOrder="2"/>
    </xf>
    <xf numFmtId="165" fontId="8" fillId="0" borderId="5" xfId="0" applyNumberFormat="1" applyFont="1" applyBorder="1" applyAlignment="1">
      <alignment horizontal="center" vertical="center" wrapText="1" readingOrder="2"/>
    </xf>
    <xf numFmtId="165" fontId="10" fillId="0" borderId="5" xfId="3" applyNumberFormat="1" applyFont="1" applyFill="1" applyBorder="1" applyAlignment="1">
      <alignment horizontal="center" vertical="center" wrapText="1" readingOrder="2"/>
    </xf>
    <xf numFmtId="165" fontId="9" fillId="0" borderId="5" xfId="4" applyNumberFormat="1" applyFont="1" applyFill="1" applyBorder="1" applyAlignment="1">
      <alignment horizontal="center" vertical="center" wrapText="1" readingOrder="2"/>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82639-5B0D-4BBD-A1EA-1BC5CE2FF6A1}">
  <dimension ref="A1:T46"/>
  <sheetViews>
    <sheetView rightToLeft="1" tabSelected="1" topLeftCell="A39" zoomScale="70" zoomScaleNormal="70" workbookViewId="0">
      <selection activeCell="E55" sqref="E55"/>
    </sheetView>
  </sheetViews>
  <sheetFormatPr defaultColWidth="8.75" defaultRowHeight="14.25" x14ac:dyDescent="0.2"/>
  <cols>
    <col min="1" max="1" width="4.25" style="35" customWidth="1"/>
    <col min="2" max="2" width="23.25" style="1" customWidth="1"/>
    <col min="3" max="3" width="11.25" style="1" customWidth="1"/>
    <col min="4" max="4" width="15" style="1" customWidth="1"/>
    <col min="5" max="5" width="11.25" style="1" customWidth="1"/>
    <col min="6" max="6" width="8.75" style="1"/>
    <col min="7" max="7" width="14.875" style="1" customWidth="1"/>
    <col min="8" max="8" width="7.25" style="1" customWidth="1"/>
    <col min="9" max="9" width="13.625" style="1" customWidth="1"/>
    <col min="10" max="10" width="20.125" style="1" customWidth="1"/>
    <col min="11" max="11" width="15.75" style="1" customWidth="1"/>
    <col min="12" max="12" width="19.5" style="1" customWidth="1"/>
    <col min="13" max="13" width="14.25" style="31" customWidth="1"/>
    <col min="14" max="14" width="16.25" style="32" customWidth="1"/>
    <col min="15" max="15" width="13.875" style="1" customWidth="1"/>
    <col min="16" max="16" width="22.5" style="33" customWidth="1"/>
    <col min="17" max="17" width="12.75" style="33" customWidth="1"/>
    <col min="18" max="19" width="15" style="33" customWidth="1"/>
    <col min="20" max="20" width="10.875" style="34" customWidth="1"/>
    <col min="21" max="16384" width="8.75" style="1"/>
  </cols>
  <sheetData>
    <row r="1" spans="1:20" ht="18" x14ac:dyDescent="0.2">
      <c r="A1" s="74" t="s">
        <v>0</v>
      </c>
      <c r="B1" s="72"/>
      <c r="C1" s="72"/>
      <c r="D1" s="72"/>
      <c r="E1" s="72"/>
      <c r="F1" s="72"/>
      <c r="G1" s="72"/>
      <c r="H1" s="72"/>
      <c r="I1" s="72"/>
      <c r="J1" s="72"/>
      <c r="K1" s="72"/>
      <c r="L1" s="78"/>
      <c r="M1" s="78"/>
      <c r="N1" s="78"/>
      <c r="O1" s="78"/>
      <c r="P1" s="78"/>
      <c r="Q1" s="78"/>
      <c r="R1" s="78"/>
      <c r="S1" s="78"/>
      <c r="T1" s="1"/>
    </row>
    <row r="2" spans="1:20" s="77" customFormat="1" ht="15.75" customHeight="1" x14ac:dyDescent="0.2">
      <c r="A2" s="81" t="s">
        <v>112</v>
      </c>
      <c r="B2" s="82"/>
      <c r="C2" s="76"/>
      <c r="D2" s="76"/>
      <c r="E2" s="76"/>
      <c r="F2" s="76"/>
      <c r="G2" s="76"/>
      <c r="H2" s="76"/>
      <c r="I2" s="76"/>
      <c r="J2" s="76"/>
      <c r="K2" s="76"/>
      <c r="L2" s="79"/>
      <c r="M2" s="79"/>
      <c r="N2" s="79"/>
      <c r="O2" s="79"/>
      <c r="P2" s="79"/>
      <c r="Q2" s="79"/>
      <c r="R2" s="79"/>
      <c r="S2" s="79"/>
    </row>
    <row r="3" spans="1:20" s="5" customFormat="1" ht="60" x14ac:dyDescent="0.2">
      <c r="A3" s="73"/>
      <c r="B3" s="80" t="s">
        <v>1</v>
      </c>
      <c r="C3" s="80" t="s">
        <v>2</v>
      </c>
      <c r="D3" s="2" t="s">
        <v>3</v>
      </c>
      <c r="E3" s="2" t="s">
        <v>4</v>
      </c>
      <c r="F3" s="2" t="s">
        <v>5</v>
      </c>
      <c r="G3" s="2" t="s">
        <v>6</v>
      </c>
      <c r="H3" s="2" t="s">
        <v>7</v>
      </c>
      <c r="I3" s="2" t="s">
        <v>8</v>
      </c>
      <c r="J3" s="2" t="s">
        <v>9</v>
      </c>
      <c r="K3" s="2" t="s">
        <v>10</v>
      </c>
      <c r="L3" s="2" t="s">
        <v>11</v>
      </c>
      <c r="M3" s="3" t="s">
        <v>12</v>
      </c>
      <c r="N3" s="4" t="s">
        <v>13</v>
      </c>
      <c r="O3" s="2" t="s">
        <v>14</v>
      </c>
      <c r="P3" s="2" t="s">
        <v>15</v>
      </c>
      <c r="Q3" s="2" t="s">
        <v>16</v>
      </c>
      <c r="R3" s="2" t="s">
        <v>17</v>
      </c>
      <c r="S3" s="2" t="s">
        <v>18</v>
      </c>
      <c r="T3" s="2" t="s">
        <v>19</v>
      </c>
    </row>
    <row r="4" spans="1:20" ht="15" x14ac:dyDescent="0.2">
      <c r="A4" s="83" t="s">
        <v>20</v>
      </c>
      <c r="B4" s="84"/>
      <c r="C4" s="46"/>
      <c r="D4" s="46"/>
      <c r="E4" s="46"/>
      <c r="F4" s="46"/>
      <c r="G4" s="46"/>
      <c r="H4" s="46"/>
      <c r="I4" s="46"/>
      <c r="J4" s="46"/>
      <c r="K4" s="46"/>
      <c r="L4" s="46"/>
      <c r="M4" s="46"/>
      <c r="N4" s="46"/>
      <c r="O4" s="46"/>
      <c r="P4" s="46"/>
      <c r="Q4" s="46"/>
      <c r="R4" s="46"/>
      <c r="S4" s="46"/>
      <c r="T4" s="47"/>
    </row>
    <row r="5" spans="1:20" ht="60" x14ac:dyDescent="0.2">
      <c r="A5" s="68">
        <v>1</v>
      </c>
      <c r="B5" s="6" t="s">
        <v>21</v>
      </c>
      <c r="C5" s="7" t="s">
        <v>22</v>
      </c>
      <c r="D5" s="8">
        <v>249010291</v>
      </c>
      <c r="E5" s="7" t="s">
        <v>23</v>
      </c>
      <c r="F5" s="9" t="s">
        <v>24</v>
      </c>
      <c r="G5" s="88" t="s">
        <v>25</v>
      </c>
      <c r="H5" s="89" t="s">
        <v>26</v>
      </c>
      <c r="I5" s="89">
        <v>100</v>
      </c>
      <c r="J5" s="90" t="s">
        <v>27</v>
      </c>
      <c r="K5" s="90">
        <v>12000</v>
      </c>
      <c r="L5" s="89">
        <v>12</v>
      </c>
      <c r="M5" s="90">
        <f>K5*L5</f>
        <v>144000</v>
      </c>
      <c r="N5" s="90">
        <f>M5*1.18</f>
        <v>169920</v>
      </c>
      <c r="O5" s="13" t="s">
        <v>28</v>
      </c>
      <c r="P5" s="13" t="s">
        <v>29</v>
      </c>
      <c r="Q5" s="14"/>
      <c r="R5" s="15">
        <f>N5</f>
        <v>169920</v>
      </c>
      <c r="S5" s="16" t="s">
        <v>30</v>
      </c>
      <c r="T5" s="17"/>
    </row>
    <row r="6" spans="1:20" ht="15" customHeight="1" x14ac:dyDescent="0.2">
      <c r="A6" s="75" t="s">
        <v>31</v>
      </c>
      <c r="B6" s="43"/>
      <c r="C6" s="43"/>
      <c r="D6" s="43"/>
      <c r="E6" s="43"/>
      <c r="F6" s="43"/>
      <c r="G6" s="43"/>
      <c r="H6" s="43"/>
      <c r="I6" s="43"/>
      <c r="J6" s="43"/>
      <c r="K6" s="43"/>
      <c r="L6" s="43"/>
      <c r="M6" s="43"/>
      <c r="N6" s="43"/>
      <c r="O6" s="43"/>
      <c r="P6" s="43"/>
      <c r="Q6" s="43"/>
      <c r="R6" s="43"/>
      <c r="S6" s="43"/>
      <c r="T6" s="92"/>
    </row>
    <row r="7" spans="1:20" ht="15" x14ac:dyDescent="0.2">
      <c r="A7" s="83" t="s">
        <v>32</v>
      </c>
      <c r="B7" s="84"/>
      <c r="C7" s="84"/>
      <c r="D7" s="84"/>
      <c r="E7" s="84"/>
      <c r="F7" s="84"/>
      <c r="G7" s="84"/>
      <c r="H7" s="84"/>
      <c r="I7" s="84"/>
      <c r="J7" s="84"/>
      <c r="K7" s="84"/>
      <c r="L7" s="84"/>
      <c r="M7" s="84"/>
      <c r="N7" s="84"/>
      <c r="O7" s="84"/>
      <c r="P7" s="84"/>
      <c r="Q7" s="84"/>
      <c r="R7" s="84"/>
      <c r="S7" s="84"/>
      <c r="T7" s="91"/>
    </row>
    <row r="8" spans="1:20" ht="60" x14ac:dyDescent="0.2">
      <c r="A8" s="48">
        <v>2</v>
      </c>
      <c r="B8" s="6" t="s">
        <v>33</v>
      </c>
      <c r="C8" s="7" t="s">
        <v>22</v>
      </c>
      <c r="D8" s="8"/>
      <c r="E8" s="7" t="s">
        <v>34</v>
      </c>
      <c r="F8" s="9" t="s">
        <v>24</v>
      </c>
      <c r="G8" s="88" t="s">
        <v>35</v>
      </c>
      <c r="H8" s="89" t="s">
        <v>26</v>
      </c>
      <c r="I8" s="89">
        <v>100</v>
      </c>
      <c r="J8" s="90" t="s">
        <v>36</v>
      </c>
      <c r="K8" s="90">
        <v>290</v>
      </c>
      <c r="L8" s="89">
        <v>330</v>
      </c>
      <c r="M8" s="90">
        <f>K8*L8</f>
        <v>95700</v>
      </c>
      <c r="N8" s="90">
        <f>M8*1.18</f>
        <v>112926</v>
      </c>
      <c r="O8" s="13" t="s">
        <v>28</v>
      </c>
      <c r="P8" s="13" t="s">
        <v>37</v>
      </c>
      <c r="Q8" s="14"/>
      <c r="R8" s="15">
        <f>N8</f>
        <v>112926</v>
      </c>
      <c r="S8" s="16" t="s">
        <v>30</v>
      </c>
      <c r="T8" s="17" t="s">
        <v>30</v>
      </c>
    </row>
    <row r="9" spans="1:20" ht="15" customHeight="1" x14ac:dyDescent="0.2">
      <c r="A9" s="75" t="s">
        <v>38</v>
      </c>
      <c r="B9" s="43"/>
      <c r="C9" s="43"/>
      <c r="D9" s="43"/>
      <c r="E9" s="43"/>
      <c r="F9" s="43"/>
      <c r="G9" s="43"/>
      <c r="H9" s="43"/>
      <c r="I9" s="43"/>
      <c r="J9" s="43"/>
      <c r="K9" s="43"/>
      <c r="L9" s="43"/>
      <c r="M9" s="43"/>
      <c r="N9" s="43"/>
      <c r="O9" s="43"/>
      <c r="P9" s="43"/>
      <c r="Q9" s="43"/>
      <c r="R9" s="43"/>
      <c r="S9" s="43"/>
      <c r="T9" s="92"/>
    </row>
    <row r="10" spans="1:20" ht="15" x14ac:dyDescent="0.2">
      <c r="A10" s="83" t="s">
        <v>39</v>
      </c>
      <c r="B10" s="84"/>
      <c r="C10" s="84"/>
      <c r="D10" s="84"/>
      <c r="E10" s="84"/>
      <c r="F10" s="84"/>
      <c r="G10" s="84"/>
      <c r="H10" s="84"/>
      <c r="I10" s="84"/>
      <c r="J10" s="84"/>
      <c r="K10" s="84"/>
      <c r="L10" s="84"/>
      <c r="M10" s="84"/>
      <c r="N10" s="84"/>
      <c r="O10" s="84"/>
      <c r="P10" s="84"/>
      <c r="Q10" s="84"/>
      <c r="R10" s="84"/>
      <c r="S10" s="84"/>
      <c r="T10" s="91"/>
    </row>
    <row r="11" spans="1:20" ht="60" x14ac:dyDescent="0.2">
      <c r="A11" s="48">
        <v>3</v>
      </c>
      <c r="B11" s="6" t="s">
        <v>40</v>
      </c>
      <c r="C11" s="7" t="s">
        <v>22</v>
      </c>
      <c r="D11" s="8"/>
      <c r="E11" s="7" t="s">
        <v>41</v>
      </c>
      <c r="F11" s="9" t="s">
        <v>24</v>
      </c>
      <c r="G11" s="88" t="s">
        <v>42</v>
      </c>
      <c r="H11" s="89" t="s">
        <v>26</v>
      </c>
      <c r="I11" s="89">
        <v>100</v>
      </c>
      <c r="J11" s="90" t="s">
        <v>36</v>
      </c>
      <c r="K11" s="90">
        <v>290</v>
      </c>
      <c r="L11" s="89">
        <v>345</v>
      </c>
      <c r="M11" s="90">
        <f>K11*L11</f>
        <v>100050</v>
      </c>
      <c r="N11" s="90">
        <f>M11*1.18</f>
        <v>118059</v>
      </c>
      <c r="O11" s="13" t="s">
        <v>28</v>
      </c>
      <c r="P11" s="13" t="s">
        <v>43</v>
      </c>
      <c r="Q11" s="14"/>
      <c r="R11" s="15">
        <f>N11</f>
        <v>118059</v>
      </c>
      <c r="S11" s="16" t="s">
        <v>30</v>
      </c>
      <c r="T11" s="17" t="s">
        <v>30</v>
      </c>
    </row>
    <row r="12" spans="1:20" ht="15" customHeight="1" x14ac:dyDescent="0.2">
      <c r="A12" s="75" t="s">
        <v>44</v>
      </c>
      <c r="B12" s="43"/>
      <c r="C12" s="43"/>
      <c r="D12" s="43"/>
      <c r="E12" s="43"/>
      <c r="F12" s="43"/>
      <c r="G12" s="43"/>
      <c r="H12" s="43"/>
      <c r="I12" s="43"/>
      <c r="J12" s="43"/>
      <c r="K12" s="43"/>
      <c r="L12" s="43"/>
      <c r="M12" s="43"/>
      <c r="N12" s="43"/>
      <c r="O12" s="43"/>
      <c r="P12" s="43"/>
      <c r="Q12" s="43"/>
      <c r="R12" s="43"/>
      <c r="S12" s="43"/>
      <c r="T12" s="92"/>
    </row>
    <row r="13" spans="1:20" ht="15" x14ac:dyDescent="0.2">
      <c r="A13" s="83" t="s">
        <v>45</v>
      </c>
      <c r="B13" s="84"/>
      <c r="C13" s="84"/>
      <c r="D13" s="84"/>
      <c r="E13" s="84"/>
      <c r="F13" s="84"/>
      <c r="G13" s="84"/>
      <c r="H13" s="84"/>
      <c r="I13" s="84"/>
      <c r="J13" s="84"/>
      <c r="K13" s="84"/>
      <c r="L13" s="84"/>
      <c r="M13" s="84"/>
      <c r="N13" s="84"/>
      <c r="O13" s="84"/>
      <c r="P13" s="84"/>
      <c r="Q13" s="84"/>
      <c r="R13" s="84"/>
      <c r="S13" s="84"/>
      <c r="T13" s="91"/>
    </row>
    <row r="14" spans="1:20" ht="60" x14ac:dyDescent="0.2">
      <c r="A14" s="71">
        <v>4</v>
      </c>
      <c r="B14" s="7" t="s">
        <v>46</v>
      </c>
      <c r="C14" s="7" t="s">
        <v>22</v>
      </c>
      <c r="D14" s="8"/>
      <c r="E14" s="7" t="s">
        <v>47</v>
      </c>
      <c r="F14" s="9" t="s">
        <v>24</v>
      </c>
      <c r="G14" s="88" t="s">
        <v>48</v>
      </c>
      <c r="H14" s="89" t="s">
        <v>26</v>
      </c>
      <c r="I14" s="89">
        <v>100</v>
      </c>
      <c r="J14" s="90" t="s">
        <v>36</v>
      </c>
      <c r="K14" s="93">
        <v>290</v>
      </c>
      <c r="L14" s="94">
        <v>415</v>
      </c>
      <c r="M14" s="90">
        <f>K14*L14</f>
        <v>120350</v>
      </c>
      <c r="N14" s="90">
        <f>M14*1.18</f>
        <v>142013</v>
      </c>
      <c r="O14" s="13" t="s">
        <v>28</v>
      </c>
      <c r="P14" s="13" t="s">
        <v>37</v>
      </c>
      <c r="Q14" s="14"/>
      <c r="R14" s="15">
        <f>N14</f>
        <v>142013</v>
      </c>
      <c r="S14" s="16" t="s">
        <v>30</v>
      </c>
      <c r="T14" s="17" t="s">
        <v>30</v>
      </c>
    </row>
    <row r="15" spans="1:20" ht="15" customHeight="1" x14ac:dyDescent="0.2">
      <c r="A15" s="75" t="s">
        <v>49</v>
      </c>
      <c r="B15" s="98"/>
      <c r="C15" s="43"/>
      <c r="D15" s="43"/>
      <c r="E15" s="43"/>
      <c r="F15" s="43"/>
      <c r="G15" s="43"/>
      <c r="H15" s="43"/>
      <c r="I15" s="43"/>
      <c r="J15" s="43"/>
      <c r="K15" s="43"/>
      <c r="L15" s="43"/>
      <c r="M15" s="43"/>
      <c r="N15" s="43"/>
      <c r="O15" s="43"/>
      <c r="P15" s="43"/>
      <c r="Q15" s="43"/>
      <c r="R15" s="43"/>
      <c r="S15" s="43"/>
      <c r="T15" s="92"/>
    </row>
    <row r="16" spans="1:20" ht="15" x14ac:dyDescent="0.2">
      <c r="A16" s="83" t="s">
        <v>50</v>
      </c>
      <c r="B16" s="83"/>
      <c r="C16" s="84"/>
      <c r="D16" s="84"/>
      <c r="E16" s="84"/>
      <c r="F16" s="84"/>
      <c r="G16" s="84"/>
      <c r="H16" s="84"/>
      <c r="I16" s="84"/>
      <c r="J16" s="84"/>
      <c r="K16" s="84"/>
      <c r="L16" s="84"/>
      <c r="M16" s="84"/>
      <c r="N16" s="84"/>
      <c r="O16" s="84"/>
      <c r="P16" s="84"/>
      <c r="Q16" s="84"/>
      <c r="R16" s="84"/>
      <c r="S16" s="84"/>
      <c r="T16" s="91"/>
    </row>
    <row r="17" spans="1:20" ht="14.25" customHeight="1" x14ac:dyDescent="0.2">
      <c r="A17" s="48">
        <v>5</v>
      </c>
      <c r="B17" s="51" t="s">
        <v>51</v>
      </c>
      <c r="C17" s="53" t="s">
        <v>52</v>
      </c>
      <c r="D17" s="55" t="s">
        <v>53</v>
      </c>
      <c r="E17" s="53" t="s">
        <v>54</v>
      </c>
      <c r="F17" s="57" t="s">
        <v>24</v>
      </c>
      <c r="G17" s="95" t="s">
        <v>55</v>
      </c>
      <c r="H17" s="96" t="s">
        <v>26</v>
      </c>
      <c r="I17" s="96">
        <v>52</v>
      </c>
      <c r="J17" s="97" t="s">
        <v>56</v>
      </c>
      <c r="K17" s="97">
        <v>198000</v>
      </c>
      <c r="L17" s="96">
        <v>1</v>
      </c>
      <c r="M17" s="97">
        <f>K17*L17</f>
        <v>198000</v>
      </c>
      <c r="N17" s="97">
        <f>M17*1.18</f>
        <v>233640</v>
      </c>
      <c r="O17" s="59" t="s">
        <v>57</v>
      </c>
      <c r="P17" s="69" t="s">
        <v>58</v>
      </c>
      <c r="Q17" s="61"/>
      <c r="R17" s="67">
        <f>N17</f>
        <v>233640</v>
      </c>
      <c r="S17" s="39" t="s">
        <v>30</v>
      </c>
      <c r="T17" s="18" t="s">
        <v>30</v>
      </c>
    </row>
    <row r="18" spans="1:20" ht="14.25" customHeight="1" x14ac:dyDescent="0.2">
      <c r="A18" s="49"/>
      <c r="B18" s="51"/>
      <c r="C18" s="53"/>
      <c r="D18" s="55"/>
      <c r="E18" s="53"/>
      <c r="F18" s="57"/>
      <c r="G18" s="19" t="s">
        <v>59</v>
      </c>
      <c r="H18" s="19" t="s">
        <v>26</v>
      </c>
      <c r="I18" s="20">
        <v>50</v>
      </c>
      <c r="J18" s="21" t="s">
        <v>56</v>
      </c>
      <c r="K18" s="21">
        <v>222000</v>
      </c>
      <c r="L18" s="20">
        <v>1</v>
      </c>
      <c r="M18" s="22">
        <f>K18*L18</f>
        <v>222000</v>
      </c>
      <c r="N18" s="23">
        <f t="shared" ref="N18" si="0">M18*1.18</f>
        <v>261960</v>
      </c>
      <c r="O18" s="59"/>
      <c r="P18" s="70"/>
      <c r="Q18" s="61"/>
      <c r="R18" s="67"/>
      <c r="S18" s="41"/>
      <c r="T18" s="42"/>
    </row>
    <row r="19" spans="1:20" ht="15" customHeight="1" x14ac:dyDescent="0.2">
      <c r="A19" s="75" t="s">
        <v>60</v>
      </c>
      <c r="B19" s="43"/>
      <c r="C19" s="43"/>
      <c r="D19" s="43"/>
      <c r="E19" s="43"/>
      <c r="F19" s="43"/>
      <c r="G19" s="43"/>
      <c r="H19" s="43"/>
      <c r="I19" s="43"/>
      <c r="J19" s="43"/>
      <c r="K19" s="43"/>
      <c r="L19" s="43"/>
      <c r="M19" s="43"/>
      <c r="N19" s="43"/>
      <c r="O19" s="43"/>
      <c r="P19" s="43"/>
      <c r="Q19" s="43"/>
      <c r="R19" s="43"/>
      <c r="S19" s="85"/>
      <c r="T19" s="1"/>
    </row>
    <row r="20" spans="1:20" ht="15" x14ac:dyDescent="0.2">
      <c r="A20" s="45" t="s">
        <v>61</v>
      </c>
      <c r="B20" s="46"/>
      <c r="C20" s="46"/>
      <c r="D20" s="46"/>
      <c r="E20" s="46"/>
      <c r="F20" s="46"/>
      <c r="G20" s="46"/>
      <c r="H20" s="46"/>
      <c r="I20" s="46"/>
      <c r="J20" s="46"/>
      <c r="K20" s="46"/>
      <c r="L20" s="46"/>
      <c r="M20" s="46"/>
      <c r="N20" s="46"/>
      <c r="O20" s="46"/>
      <c r="P20" s="46"/>
      <c r="Q20" s="46"/>
      <c r="R20" s="46"/>
      <c r="S20" s="46"/>
      <c r="T20" s="47"/>
    </row>
    <row r="21" spans="1:20" ht="14.25" customHeight="1" x14ac:dyDescent="0.2">
      <c r="A21" s="68">
        <v>6</v>
      </c>
      <c r="B21" s="50" t="s">
        <v>62</v>
      </c>
      <c r="C21" s="52" t="s">
        <v>63</v>
      </c>
      <c r="D21" s="54"/>
      <c r="E21" s="52" t="s">
        <v>64</v>
      </c>
      <c r="F21" s="56" t="s">
        <v>24</v>
      </c>
      <c r="G21" s="10" t="s">
        <v>65</v>
      </c>
      <c r="H21" s="11" t="s">
        <v>26</v>
      </c>
      <c r="I21" s="11">
        <v>70</v>
      </c>
      <c r="J21" s="12" t="s">
        <v>66</v>
      </c>
      <c r="K21" s="12">
        <v>15200</v>
      </c>
      <c r="L21" s="11">
        <v>1</v>
      </c>
      <c r="M21" s="12">
        <f>K21*L21</f>
        <v>15200</v>
      </c>
      <c r="N21" s="12">
        <f t="shared" ref="N21:N22" si="1">M21*1.18</f>
        <v>17936</v>
      </c>
      <c r="O21" s="58" t="s">
        <v>57</v>
      </c>
      <c r="P21" s="58" t="s">
        <v>29</v>
      </c>
      <c r="Q21" s="60"/>
      <c r="R21" s="37">
        <f>N21</f>
        <v>17936</v>
      </c>
      <c r="S21" s="39" t="s">
        <v>30</v>
      </c>
      <c r="T21" s="18"/>
    </row>
    <row r="22" spans="1:20" ht="14.25" customHeight="1" x14ac:dyDescent="0.2">
      <c r="A22" s="69"/>
      <c r="B22" s="51"/>
      <c r="C22" s="53"/>
      <c r="D22" s="55"/>
      <c r="E22" s="53"/>
      <c r="F22" s="57"/>
      <c r="G22" s="19" t="s">
        <v>67</v>
      </c>
      <c r="H22" s="19" t="s">
        <v>68</v>
      </c>
      <c r="I22" s="20">
        <v>49</v>
      </c>
      <c r="J22" s="21" t="s">
        <v>66</v>
      </c>
      <c r="K22" s="21">
        <v>21800</v>
      </c>
      <c r="L22" s="25">
        <v>1</v>
      </c>
      <c r="M22" s="22">
        <f>K22*L22</f>
        <v>21800</v>
      </c>
      <c r="N22" s="26">
        <f t="shared" si="1"/>
        <v>25724</v>
      </c>
      <c r="O22" s="59"/>
      <c r="P22" s="59"/>
      <c r="Q22" s="61"/>
      <c r="R22" s="38"/>
      <c r="S22" s="41"/>
      <c r="T22" s="42"/>
    </row>
    <row r="23" spans="1:20" ht="15" customHeight="1" x14ac:dyDescent="0.2">
      <c r="A23" s="75" t="s">
        <v>69</v>
      </c>
      <c r="B23" s="43"/>
      <c r="C23" s="43"/>
      <c r="D23" s="43"/>
      <c r="E23" s="43"/>
      <c r="F23" s="43"/>
      <c r="G23" s="43"/>
      <c r="H23" s="43"/>
      <c r="I23" s="43"/>
      <c r="J23" s="43"/>
      <c r="K23" s="43"/>
      <c r="L23" s="43"/>
      <c r="M23" s="43"/>
      <c r="N23" s="43"/>
      <c r="O23" s="43"/>
      <c r="P23" s="43"/>
      <c r="Q23" s="43"/>
      <c r="R23" s="43"/>
      <c r="S23" s="85"/>
      <c r="T23" s="1"/>
    </row>
    <row r="24" spans="1:20" ht="15" x14ac:dyDescent="0.2">
      <c r="A24" s="45" t="s">
        <v>70</v>
      </c>
      <c r="B24" s="46"/>
      <c r="C24" s="46"/>
      <c r="D24" s="46"/>
      <c r="E24" s="46"/>
      <c r="F24" s="46"/>
      <c r="G24" s="46"/>
      <c r="H24" s="46"/>
      <c r="I24" s="46"/>
      <c r="J24" s="46"/>
      <c r="K24" s="46"/>
      <c r="L24" s="46"/>
      <c r="M24" s="46"/>
      <c r="N24" s="46"/>
      <c r="O24" s="46"/>
      <c r="P24" s="46"/>
      <c r="Q24" s="46"/>
      <c r="R24" s="46"/>
      <c r="S24" s="46"/>
      <c r="T24" s="47"/>
    </row>
    <row r="25" spans="1:20" ht="60" x14ac:dyDescent="0.2">
      <c r="A25" s="62">
        <v>7</v>
      </c>
      <c r="B25" s="6" t="s">
        <v>71</v>
      </c>
      <c r="C25" s="7" t="s">
        <v>72</v>
      </c>
      <c r="D25" s="8">
        <v>2410082792</v>
      </c>
      <c r="E25" s="7" t="s">
        <v>73</v>
      </c>
      <c r="F25" s="9" t="s">
        <v>24</v>
      </c>
      <c r="G25" s="10" t="s">
        <v>74</v>
      </c>
      <c r="H25" s="11" t="s">
        <v>26</v>
      </c>
      <c r="I25" s="11">
        <v>100</v>
      </c>
      <c r="J25" s="12" t="s">
        <v>75</v>
      </c>
      <c r="K25" s="12">
        <v>1500000</v>
      </c>
      <c r="L25" s="27">
        <v>3.7999999999999999E-2</v>
      </c>
      <c r="M25" s="12">
        <f t="shared" ref="M25" si="2">K25*L25</f>
        <v>57000</v>
      </c>
      <c r="N25" s="12">
        <f>M25*1.18</f>
        <v>67260</v>
      </c>
      <c r="O25" s="13" t="s">
        <v>28</v>
      </c>
      <c r="P25" s="13" t="s">
        <v>76</v>
      </c>
      <c r="Q25" s="14"/>
      <c r="R25" s="15">
        <f>N25</f>
        <v>67260</v>
      </c>
      <c r="S25" s="16" t="s">
        <v>30</v>
      </c>
      <c r="T25" s="17"/>
    </row>
    <row r="26" spans="1:20" ht="15" customHeight="1" x14ac:dyDescent="0.2">
      <c r="A26" s="63" t="s">
        <v>77</v>
      </c>
      <c r="B26" s="65"/>
      <c r="C26" s="65"/>
      <c r="D26" s="65"/>
      <c r="E26" s="65"/>
      <c r="F26" s="65"/>
      <c r="G26" s="65"/>
      <c r="H26" s="65"/>
      <c r="I26" s="65"/>
      <c r="J26" s="65"/>
      <c r="K26" s="65"/>
      <c r="L26" s="65"/>
      <c r="M26" s="65"/>
      <c r="N26" s="65"/>
      <c r="O26" s="65"/>
      <c r="P26" s="65"/>
      <c r="Q26" s="65"/>
      <c r="R26" s="65"/>
      <c r="S26" s="66"/>
      <c r="T26" s="1"/>
    </row>
    <row r="27" spans="1:20" ht="15" x14ac:dyDescent="0.2">
      <c r="A27" s="45" t="s">
        <v>78</v>
      </c>
      <c r="B27" s="46"/>
      <c r="C27" s="46"/>
      <c r="D27" s="46"/>
      <c r="E27" s="46"/>
      <c r="F27" s="46"/>
      <c r="G27" s="46"/>
      <c r="H27" s="46"/>
      <c r="I27" s="46"/>
      <c r="J27" s="46"/>
      <c r="K27" s="46"/>
      <c r="L27" s="46"/>
      <c r="M27" s="46"/>
      <c r="N27" s="46"/>
      <c r="O27" s="46"/>
      <c r="P27" s="46"/>
      <c r="Q27" s="46"/>
      <c r="R27" s="46"/>
      <c r="S27" s="46"/>
      <c r="T27" s="47"/>
    </row>
    <row r="28" spans="1:20" ht="60" x14ac:dyDescent="0.2">
      <c r="A28" s="48">
        <v>8</v>
      </c>
      <c r="B28" s="6" t="s">
        <v>79</v>
      </c>
      <c r="C28" s="7" t="s">
        <v>72</v>
      </c>
      <c r="D28" s="8"/>
      <c r="E28" s="7" t="s">
        <v>34</v>
      </c>
      <c r="F28" s="9" t="s">
        <v>24</v>
      </c>
      <c r="G28" s="88" t="s">
        <v>80</v>
      </c>
      <c r="H28" s="89" t="s">
        <v>26</v>
      </c>
      <c r="I28" s="89">
        <v>100</v>
      </c>
      <c r="J28" s="90" t="s">
        <v>66</v>
      </c>
      <c r="K28" s="90">
        <v>70000</v>
      </c>
      <c r="L28" s="89">
        <v>1</v>
      </c>
      <c r="M28" s="90">
        <f>K28*L28</f>
        <v>70000</v>
      </c>
      <c r="N28" s="90">
        <f>M28*1.18</f>
        <v>82600</v>
      </c>
      <c r="O28" s="13" t="s">
        <v>28</v>
      </c>
      <c r="P28" s="13" t="s">
        <v>81</v>
      </c>
      <c r="Q28" s="14"/>
      <c r="R28" s="15">
        <f>N28</f>
        <v>82600</v>
      </c>
      <c r="S28" s="16" t="s">
        <v>30</v>
      </c>
      <c r="T28" s="17"/>
    </row>
    <row r="29" spans="1:20" ht="15" customHeight="1" x14ac:dyDescent="0.2">
      <c r="A29" s="75" t="s">
        <v>82</v>
      </c>
      <c r="B29" s="43"/>
      <c r="C29" s="43"/>
      <c r="D29" s="43"/>
      <c r="E29" s="43"/>
      <c r="F29" s="43"/>
      <c r="G29" s="43"/>
      <c r="H29" s="43"/>
      <c r="I29" s="43"/>
      <c r="J29" s="43"/>
      <c r="K29" s="43"/>
      <c r="L29" s="43"/>
      <c r="M29" s="43"/>
      <c r="N29" s="43"/>
      <c r="O29" s="43"/>
      <c r="P29" s="43"/>
      <c r="Q29" s="43"/>
      <c r="R29" s="43"/>
      <c r="S29" s="43"/>
      <c r="T29" s="92"/>
    </row>
    <row r="30" spans="1:20" ht="15" x14ac:dyDescent="0.2">
      <c r="A30" s="83" t="s">
        <v>83</v>
      </c>
      <c r="B30" s="84"/>
      <c r="C30" s="84"/>
      <c r="D30" s="84"/>
      <c r="E30" s="84"/>
      <c r="F30" s="84"/>
      <c r="G30" s="84"/>
      <c r="H30" s="84"/>
      <c r="I30" s="84"/>
      <c r="J30" s="84"/>
      <c r="K30" s="84"/>
      <c r="L30" s="84"/>
      <c r="M30" s="84"/>
      <c r="N30" s="84"/>
      <c r="O30" s="84"/>
      <c r="P30" s="84"/>
      <c r="Q30" s="84"/>
      <c r="R30" s="84"/>
      <c r="S30" s="84"/>
      <c r="T30" s="91"/>
    </row>
    <row r="31" spans="1:20" ht="60" x14ac:dyDescent="0.2">
      <c r="A31" s="62">
        <v>9</v>
      </c>
      <c r="B31" s="6" t="s">
        <v>84</v>
      </c>
      <c r="C31" s="7" t="s">
        <v>72</v>
      </c>
      <c r="D31" s="8">
        <v>2410082792</v>
      </c>
      <c r="E31" s="7" t="s">
        <v>85</v>
      </c>
      <c r="F31" s="9" t="s">
        <v>24</v>
      </c>
      <c r="G31" s="88" t="s">
        <v>86</v>
      </c>
      <c r="H31" s="89" t="s">
        <v>26</v>
      </c>
      <c r="I31" s="89">
        <v>100</v>
      </c>
      <c r="J31" s="90" t="s">
        <v>66</v>
      </c>
      <c r="K31" s="90">
        <v>15000</v>
      </c>
      <c r="L31" s="99">
        <v>1</v>
      </c>
      <c r="M31" s="90">
        <f t="shared" ref="M31" si="3">K31*L31</f>
        <v>15000</v>
      </c>
      <c r="N31" s="90">
        <f>M31*1.18</f>
        <v>17700</v>
      </c>
      <c r="O31" s="13" t="s">
        <v>28</v>
      </c>
      <c r="P31" s="13" t="s">
        <v>87</v>
      </c>
      <c r="Q31" s="14"/>
      <c r="R31" s="15">
        <f>N31</f>
        <v>17700</v>
      </c>
      <c r="S31" s="16" t="s">
        <v>30</v>
      </c>
      <c r="T31" s="17"/>
    </row>
    <row r="32" spans="1:20" ht="15" customHeight="1" x14ac:dyDescent="0.2">
      <c r="A32" s="63" t="s">
        <v>88</v>
      </c>
      <c r="B32" s="63"/>
      <c r="C32" s="64"/>
      <c r="D32" s="64"/>
      <c r="E32" s="64"/>
      <c r="F32" s="64"/>
      <c r="G32" s="64"/>
      <c r="H32" s="64"/>
      <c r="I32" s="64"/>
      <c r="J32" s="64"/>
      <c r="K32" s="64"/>
      <c r="L32" s="64"/>
      <c r="M32" s="64"/>
      <c r="N32" s="64"/>
      <c r="O32" s="64"/>
      <c r="P32" s="64"/>
      <c r="Q32" s="64"/>
      <c r="R32" s="64"/>
      <c r="S32" s="64"/>
      <c r="T32" s="92"/>
    </row>
    <row r="33" spans="1:20" ht="15" customHeight="1" x14ac:dyDescent="0.2">
      <c r="A33" s="45" t="s">
        <v>89</v>
      </c>
      <c r="B33" s="84"/>
      <c r="C33" s="84"/>
      <c r="D33" s="84"/>
      <c r="E33" s="84"/>
      <c r="F33" s="84"/>
      <c r="G33" s="84"/>
      <c r="H33" s="84"/>
      <c r="I33" s="84"/>
      <c r="J33" s="84"/>
      <c r="K33" s="84"/>
      <c r="L33" s="84"/>
      <c r="M33" s="84"/>
      <c r="N33" s="84"/>
      <c r="O33" s="84"/>
      <c r="P33" s="84"/>
      <c r="Q33" s="84"/>
      <c r="R33" s="84"/>
      <c r="S33" s="84"/>
      <c r="T33" s="91"/>
    </row>
    <row r="34" spans="1:20" ht="60" x14ac:dyDescent="0.2">
      <c r="A34" s="48">
        <v>10</v>
      </c>
      <c r="B34" s="6" t="s">
        <v>90</v>
      </c>
      <c r="C34" s="7" t="s">
        <v>72</v>
      </c>
      <c r="D34" s="8" t="s">
        <v>91</v>
      </c>
      <c r="E34" s="7" t="s">
        <v>92</v>
      </c>
      <c r="F34" s="9" t="s">
        <v>24</v>
      </c>
      <c r="G34" s="88" t="s">
        <v>93</v>
      </c>
      <c r="H34" s="89" t="s">
        <v>26</v>
      </c>
      <c r="I34" s="89">
        <v>100</v>
      </c>
      <c r="J34" s="90" t="s">
        <v>66</v>
      </c>
      <c r="K34" s="90">
        <v>9800</v>
      </c>
      <c r="L34" s="89">
        <v>1</v>
      </c>
      <c r="M34" s="90">
        <f>K34*L34</f>
        <v>9800</v>
      </c>
      <c r="N34" s="90">
        <f>M34*1.18</f>
        <v>11564</v>
      </c>
      <c r="O34" s="13" t="s">
        <v>28</v>
      </c>
      <c r="P34" s="13" t="s">
        <v>94</v>
      </c>
      <c r="Q34" s="14"/>
      <c r="R34" s="15">
        <f>N34</f>
        <v>11564</v>
      </c>
      <c r="S34" s="16" t="s">
        <v>30</v>
      </c>
      <c r="T34" s="17"/>
    </row>
    <row r="35" spans="1:20" ht="15" customHeight="1" x14ac:dyDescent="0.2">
      <c r="A35" s="75" t="s">
        <v>95</v>
      </c>
      <c r="B35" s="43"/>
      <c r="C35" s="43"/>
      <c r="D35" s="43"/>
      <c r="E35" s="43"/>
      <c r="F35" s="43"/>
      <c r="G35" s="43"/>
      <c r="H35" s="43"/>
      <c r="I35" s="43"/>
      <c r="J35" s="43"/>
      <c r="K35" s="43"/>
      <c r="L35" s="43"/>
      <c r="M35" s="43"/>
      <c r="N35" s="43"/>
      <c r="O35" s="43"/>
      <c r="P35" s="43"/>
      <c r="Q35" s="43"/>
      <c r="R35" s="43"/>
      <c r="S35" s="43"/>
      <c r="T35" s="92"/>
    </row>
    <row r="36" spans="1:20" ht="15" x14ac:dyDescent="0.2">
      <c r="A36" s="100" t="s">
        <v>96</v>
      </c>
      <c r="B36" s="101"/>
      <c r="C36" s="101"/>
      <c r="D36" s="101"/>
      <c r="E36" s="101"/>
      <c r="F36" s="101"/>
      <c r="G36" s="101"/>
      <c r="H36" s="101"/>
      <c r="I36" s="101"/>
      <c r="J36" s="101"/>
      <c r="K36" s="101"/>
      <c r="L36" s="101"/>
      <c r="M36" s="101"/>
      <c r="N36" s="101"/>
      <c r="O36" s="101"/>
      <c r="P36" s="101"/>
      <c r="Q36" s="101"/>
      <c r="R36" s="101"/>
      <c r="S36" s="101"/>
      <c r="T36" s="102"/>
    </row>
    <row r="37" spans="1:20" ht="42.75" customHeight="1" x14ac:dyDescent="0.2">
      <c r="A37" s="48">
        <v>11</v>
      </c>
      <c r="B37" s="50" t="s">
        <v>97</v>
      </c>
      <c r="C37" s="52" t="s">
        <v>72</v>
      </c>
      <c r="D37" s="54">
        <v>2490072951</v>
      </c>
      <c r="E37" s="52" t="s">
        <v>98</v>
      </c>
      <c r="F37" s="56" t="s">
        <v>24</v>
      </c>
      <c r="G37" s="10" t="s">
        <v>99</v>
      </c>
      <c r="H37" s="11" t="s">
        <v>26</v>
      </c>
      <c r="I37" s="11">
        <v>68</v>
      </c>
      <c r="J37" s="12" t="s">
        <v>66</v>
      </c>
      <c r="K37" s="12">
        <v>11500</v>
      </c>
      <c r="L37" s="11">
        <v>1</v>
      </c>
      <c r="M37" s="12">
        <f>K37*L37</f>
        <v>11500</v>
      </c>
      <c r="N37" s="12">
        <f>M37*1.18</f>
        <v>13570</v>
      </c>
      <c r="O37" s="58" t="s">
        <v>57</v>
      </c>
      <c r="P37" s="58" t="s">
        <v>87</v>
      </c>
      <c r="Q37" s="60"/>
      <c r="R37" s="37">
        <f>N37</f>
        <v>13570</v>
      </c>
      <c r="S37" s="39" t="s">
        <v>30</v>
      </c>
      <c r="T37" s="18" t="s">
        <v>30</v>
      </c>
    </row>
    <row r="38" spans="1:20" ht="28.5" x14ac:dyDescent="0.2">
      <c r="A38" s="49"/>
      <c r="B38" s="51"/>
      <c r="C38" s="53"/>
      <c r="D38" s="55"/>
      <c r="E38" s="53"/>
      <c r="F38" s="57"/>
      <c r="G38" s="19" t="s">
        <v>100</v>
      </c>
      <c r="H38" s="19" t="s">
        <v>26</v>
      </c>
      <c r="I38" s="20">
        <v>76</v>
      </c>
      <c r="J38" s="21" t="s">
        <v>66</v>
      </c>
      <c r="K38" s="21">
        <v>6200</v>
      </c>
      <c r="L38" s="20">
        <v>1</v>
      </c>
      <c r="M38" s="22">
        <f>K38*L38</f>
        <v>6200</v>
      </c>
      <c r="N38" s="26">
        <f t="shared" ref="N38:N40" si="4">M38*1.18</f>
        <v>7316</v>
      </c>
      <c r="O38" s="59"/>
      <c r="P38" s="59"/>
      <c r="Q38" s="61"/>
      <c r="R38" s="38"/>
      <c r="S38" s="40"/>
      <c r="T38" s="24"/>
    </row>
    <row r="39" spans="1:20" ht="14.25" customHeight="1" x14ac:dyDescent="0.2">
      <c r="A39" s="49"/>
      <c r="B39" s="51"/>
      <c r="C39" s="53"/>
      <c r="D39" s="55"/>
      <c r="E39" s="53"/>
      <c r="F39" s="57"/>
      <c r="G39" s="20" t="s">
        <v>101</v>
      </c>
      <c r="H39" s="19" t="s">
        <v>26</v>
      </c>
      <c r="I39" s="20">
        <v>59</v>
      </c>
      <c r="J39" s="21" t="s">
        <v>66</v>
      </c>
      <c r="K39" s="21">
        <v>12500</v>
      </c>
      <c r="L39" s="20">
        <v>1</v>
      </c>
      <c r="M39" s="22">
        <f>K39*L39</f>
        <v>12500</v>
      </c>
      <c r="N39" s="26">
        <f t="shared" si="4"/>
        <v>14750</v>
      </c>
      <c r="O39" s="59"/>
      <c r="P39" s="59"/>
      <c r="Q39" s="61"/>
      <c r="R39" s="38"/>
      <c r="S39" s="40"/>
      <c r="T39" s="24"/>
    </row>
    <row r="40" spans="1:20" ht="42.75" x14ac:dyDescent="0.2">
      <c r="A40" s="49"/>
      <c r="B40" s="51"/>
      <c r="C40" s="53"/>
      <c r="D40" s="55"/>
      <c r="E40" s="53"/>
      <c r="F40" s="57"/>
      <c r="G40" s="7" t="s">
        <v>102</v>
      </c>
      <c r="H40" s="103" t="s">
        <v>26</v>
      </c>
      <c r="I40" s="7">
        <v>38</v>
      </c>
      <c r="J40" s="104" t="s">
        <v>66</v>
      </c>
      <c r="K40" s="104">
        <v>58000</v>
      </c>
      <c r="L40" s="7">
        <v>1</v>
      </c>
      <c r="M40" s="105">
        <f>K40*L40</f>
        <v>58000</v>
      </c>
      <c r="N40" s="106">
        <f t="shared" si="4"/>
        <v>68440</v>
      </c>
      <c r="O40" s="59"/>
      <c r="P40" s="59"/>
      <c r="Q40" s="61"/>
      <c r="R40" s="38"/>
      <c r="S40" s="40"/>
      <c r="T40" s="24"/>
    </row>
    <row r="41" spans="1:20" ht="15" customHeight="1" x14ac:dyDescent="0.2">
      <c r="A41" s="75" t="s">
        <v>103</v>
      </c>
      <c r="B41" s="43"/>
      <c r="C41" s="43"/>
      <c r="D41" s="43"/>
      <c r="E41" s="43"/>
      <c r="F41" s="43"/>
      <c r="G41" s="43"/>
      <c r="H41" s="43"/>
      <c r="I41" s="43"/>
      <c r="J41" s="43"/>
      <c r="K41" s="43"/>
      <c r="L41" s="43"/>
      <c r="M41" s="43"/>
      <c r="N41" s="43"/>
      <c r="O41" s="43"/>
      <c r="P41" s="43"/>
      <c r="Q41" s="43"/>
      <c r="R41" s="43"/>
      <c r="S41" s="43"/>
      <c r="T41" s="92"/>
    </row>
    <row r="42" spans="1:20" ht="15" x14ac:dyDescent="0.2">
      <c r="A42" s="83" t="s">
        <v>104</v>
      </c>
      <c r="B42" s="84"/>
      <c r="C42" s="84"/>
      <c r="D42" s="84"/>
      <c r="E42" s="84"/>
      <c r="F42" s="84"/>
      <c r="G42" s="84"/>
      <c r="H42" s="84"/>
      <c r="I42" s="84"/>
      <c r="J42" s="84"/>
      <c r="K42" s="84"/>
      <c r="L42" s="84"/>
      <c r="M42" s="84"/>
      <c r="N42" s="84"/>
      <c r="O42" s="84"/>
      <c r="P42" s="84"/>
      <c r="Q42" s="84"/>
      <c r="R42" s="84"/>
      <c r="S42" s="84"/>
      <c r="T42" s="91"/>
    </row>
    <row r="43" spans="1:20" ht="57" x14ac:dyDescent="0.2">
      <c r="A43" s="48">
        <v>12</v>
      </c>
      <c r="B43" s="6" t="s">
        <v>105</v>
      </c>
      <c r="C43" s="7" t="s">
        <v>106</v>
      </c>
      <c r="D43" s="8"/>
      <c r="E43" s="7" t="s">
        <v>107</v>
      </c>
      <c r="F43" s="9" t="s">
        <v>24</v>
      </c>
      <c r="G43" s="10" t="s">
        <v>108</v>
      </c>
      <c r="H43" s="11" t="s">
        <v>26</v>
      </c>
      <c r="I43" s="11">
        <v>100</v>
      </c>
      <c r="J43" s="12" t="s">
        <v>66</v>
      </c>
      <c r="K43" s="12">
        <v>283000</v>
      </c>
      <c r="L43" s="11">
        <v>1</v>
      </c>
      <c r="M43" s="12">
        <f>K43*L43</f>
        <v>283000</v>
      </c>
      <c r="N43" s="12">
        <f>M43*1.18</f>
        <v>333940</v>
      </c>
      <c r="O43" s="13" t="s">
        <v>109</v>
      </c>
      <c r="P43" s="13" t="s">
        <v>87</v>
      </c>
      <c r="Q43" s="14"/>
      <c r="R43" s="28">
        <f>N43</f>
        <v>333940</v>
      </c>
      <c r="S43" s="86" t="s">
        <v>30</v>
      </c>
      <c r="T43" s="87" t="s">
        <v>30</v>
      </c>
    </row>
    <row r="44" spans="1:20" ht="15" customHeight="1" x14ac:dyDescent="0.2">
      <c r="A44" s="75" t="s">
        <v>110</v>
      </c>
      <c r="B44" s="43"/>
      <c r="C44" s="43"/>
      <c r="D44" s="43"/>
      <c r="E44" s="43"/>
      <c r="F44" s="43"/>
      <c r="G44" s="43"/>
      <c r="H44" s="43"/>
      <c r="I44" s="43"/>
      <c r="J44" s="43"/>
      <c r="K44" s="43"/>
      <c r="L44" s="43"/>
      <c r="M44" s="43"/>
      <c r="N44" s="43"/>
      <c r="O44" s="43"/>
      <c r="P44" s="43"/>
      <c r="Q44" s="43"/>
      <c r="R44" s="43"/>
      <c r="S44" s="44"/>
      <c r="T44" s="92"/>
    </row>
    <row r="45" spans="1:20" ht="15" x14ac:dyDescent="0.2">
      <c r="A45" s="29"/>
      <c r="B45" s="30"/>
      <c r="C45" s="30"/>
      <c r="D45" s="30"/>
      <c r="E45" s="30"/>
      <c r="F45" s="30"/>
      <c r="G45" s="30"/>
      <c r="H45" s="30"/>
      <c r="I45" s="30"/>
      <c r="J45" s="30"/>
      <c r="K45" s="30"/>
      <c r="L45" s="30"/>
      <c r="M45" s="30"/>
      <c r="N45" s="30"/>
      <c r="O45" s="30"/>
      <c r="P45" s="30"/>
      <c r="Q45" s="30"/>
      <c r="R45" s="30"/>
      <c r="S45" s="30"/>
      <c r="T45" s="30"/>
    </row>
    <row r="46" spans="1:20" ht="15.75" x14ac:dyDescent="0.2">
      <c r="A46" s="36" t="s">
        <v>111</v>
      </c>
      <c r="B46" s="36"/>
      <c r="C46" s="36"/>
      <c r="D46" s="36"/>
      <c r="E46" s="36"/>
      <c r="F46" s="36"/>
      <c r="G46" s="36"/>
      <c r="H46" s="36"/>
      <c r="I46" s="36"/>
      <c r="J46" s="36"/>
      <c r="K46" s="36"/>
      <c r="L46"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2026-02-17T14:10:06Z</dcterms:created>
  <dcterms:modified xsi:type="dcterms:W3CDTF">2026-02-18T09:13:24Z</dcterms:modified>
</cp:coreProperties>
</file>