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liront\AppData\Local\Microsoft\Windows\INetCache\Content.Outlook\1ATNAM6Y\"/>
    </mc:Choice>
  </mc:AlternateContent>
  <xr:revisionPtr revIDLastSave="0" documentId="8_{E8DBCF00-31E9-436D-9A83-4844B7E31FAC}" xr6:coauthVersionLast="47" xr6:coauthVersionMax="47" xr10:uidLastSave="{00000000-0000-0000-0000-000000000000}"/>
  <bookViews>
    <workbookView xWindow="-120" yWindow="-120" windowWidth="29040" windowHeight="15720" xr2:uid="{5EB95E39-8D27-4F0E-9056-10C8A5CD2EB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1" l="1"/>
  <c r="N24" i="1" s="1"/>
  <c r="M23" i="1"/>
  <c r="N23" i="1" s="1"/>
  <c r="M22" i="1"/>
  <c r="N22" i="1" s="1"/>
  <c r="R22" i="1" s="1"/>
  <c r="M19" i="1"/>
  <c r="N19" i="1" s="1"/>
  <c r="R19" i="1" s="1"/>
  <c r="M16" i="1"/>
  <c r="N16" i="1" s="1"/>
  <c r="R16" i="1" s="1"/>
  <c r="M13" i="1"/>
  <c r="N13" i="1" s="1"/>
  <c r="M12" i="1"/>
  <c r="N12" i="1" s="1"/>
  <c r="M11" i="1"/>
  <c r="N11" i="1" s="1"/>
  <c r="R11" i="1" s="1"/>
  <c r="M8" i="1"/>
  <c r="N8" i="1" s="1"/>
  <c r="R8" i="1" s="1"/>
  <c r="M5" i="1"/>
  <c r="N5" i="1" s="1"/>
  <c r="R5" i="1" s="1"/>
</calcChain>
</file>

<file path=xl/sharedStrings.xml><?xml version="1.0" encoding="utf-8"?>
<sst xmlns="http://schemas.openxmlformats.org/spreadsheetml/2006/main" count="111" uniqueCount="78">
  <si>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</si>
  <si>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</si>
  <si>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</si>
  <si>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</si>
  <si>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</si>
  <si>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</si>
  <si>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</si>
  <si>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</si>
  <si>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</si>
  <si>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</si>
  <si>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</si>
  <si>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</si>
  <si>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</si>
  <si>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</si>
  <si>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</si>
  <si>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</si>
  <si>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</si>
  <si>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</si>
  <si>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</si>
  <si>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</si>
  <si>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סכום חודשי</t>
  </si>
  <si>
    <t>אושרה ההצעה להגדלה לפי סעיף 3.21 לנוהל התקשרויות</t>
  </si>
  <si>
    <t>אושר פה אחד</t>
  </si>
  <si>
    <t xml:space="preserve"> </t>
  </si>
  <si>
    <t>סכום שעתי</t>
  </si>
  <si>
    <t>סכום קבוע</t>
  </si>
  <si>
    <t>אושרה ההצעה עם הציון המשוקלל הגבוה ביותר</t>
  </si>
  <si>
    <t>סכום לפרויקט</t>
  </si>
  <si>
    <t>לא</t>
  </si>
  <si>
    <t xml:space="preserve">אושר פה אחד </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</si>
  <si>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</si>
  <si>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מס' 2026-1   תאריך : 4/1/2026</t>
  </si>
  <si>
    <t>חברי הועדה :מירב הלפמן - מנכ"לית העירייה, רו"ח איילת נהרי עובד , עו"ד ענת סמסונוב - לשכה משפטית. רחלי רם - רכזת הוועדה.     משתתפים -מנהלים רלוונטים לבקשות.</t>
  </si>
  <si>
    <t xml:space="preserve">      החלטה מס'  20261.1              </t>
  </si>
  <si>
    <t xml:space="preserve">יועץ לחידון הקיימות העירוני </t>
  </si>
  <si>
    <t xml:space="preserve">זוהר קרוואני 
רכזת חינוך לקיימות  </t>
  </si>
  <si>
    <t>יועץ לחינוך סביבתי</t>
  </si>
  <si>
    <t>קיימות וחדשנות</t>
  </si>
  <si>
    <t>קומיוניטי אדם וסביבה</t>
  </si>
  <si>
    <t>אושרה ההצעה לפי סעיף 3.20 לנוהל התקשרויות</t>
  </si>
  <si>
    <t>נא לפנות ללשכה המשפטית להכנת חוזה</t>
  </si>
  <si>
    <t xml:space="preserve"> קומיונטי חברה וסביבה 
חברה שנשכרה בהליך של קול קורא להסכם עם אופציות . ההסכם הסתיים בדצמ 2025 מדובר באמצע שנת ללימודים . מעולה שעוזר לנו להוביל את התוכנית החינוכית השנתית ובסופו חידון הקיימות העירוני.
התוכניות מיועדת עבור כל שכבת ד' בעיר. מכיוון ששנת הלימודים כבר החלה וכך גם התוכנית החינוכית, אנחנו מבקשות להאריך 
את החוזה עד סוף שנת הלימודים הנוכחית ( 30.6.26)   אין רציונל /טעם בהחלפת ספק במהלך שנת הלימודים. </t>
  </si>
  <si>
    <t xml:space="preserve">      החלטה מס'  2026-1.2              </t>
  </si>
  <si>
    <t>ניהול תביעות מתחת להשתתפות העצמית</t>
  </si>
  <si>
    <t xml:space="preserve"> עו"ד דודו דוידוביץ מנהל מח' ביטוחים </t>
  </si>
  <si>
    <t>יעוץ פיננסי</t>
  </si>
  <si>
    <t>כספים</t>
  </si>
  <si>
    <t>רמות סוכנות לביטוח</t>
  </si>
  <si>
    <t>מדובר בהארכה של חוזה מספר 2025700061 בגין התקשרות מול סוכנות הביטוח של העירייה ושל חברתהביטוח איילון, לצורך ייצוג העירייה בתביעות משפטיות מתחת להשתתפות העצמית, 
ההסכם הוא בשיתוף חברת הביטוח ובמידה ויש צורך התביעה תעבור לניהולה של חברת הביטוח איילון שזכתה במכרז העירייה.</t>
  </si>
  <si>
    <t xml:space="preserve">      החלטה מס'  2025-1.3    </t>
  </si>
  <si>
    <t>קול הכפר סבאיות - תהליך שיתוף ציבור לנשות העיר</t>
  </si>
  <si>
    <t>מנהלת מחלקת אנליטיקה ומחקר אסטרטגי</t>
  </si>
  <si>
    <t>יעוץ בתחום שיתוף ציבור</t>
  </si>
  <si>
    <t>תכנון אסטרטגי ושיתופיות</t>
  </si>
  <si>
    <t>build</t>
  </si>
  <si>
    <t>אורי להב - ייעוץ אורבני</t>
  </si>
  <si>
    <t>CR קשרי קהילה</t>
  </si>
  <si>
    <t>העסקת היועץ נדרשת לליווי תהליך מקצועי בתחום תוכן עבורו אין נושא תפקיד ברשות. מדובר בבעל מקצוע מומחה ויחודי. 
נשלחה בקשה להצעת מחיר ל 4 מציעים שונים ,התקבלו  3 הצעות</t>
  </si>
  <si>
    <t xml:space="preserve">      החלטה מס'  2026-1.4              </t>
  </si>
  <si>
    <t>שרותי ייעוץ וליווי  בתחום מדיניות חינוך וקהילה בכפ"ס</t>
  </si>
  <si>
    <t>אסנת חכמון מנהל אגף חינוך</t>
  </si>
  <si>
    <t>יעוץ חינוכי</t>
  </si>
  <si>
    <t>חינוך</t>
  </si>
  <si>
    <t>מיכל הירש נגרי</t>
  </si>
  <si>
    <t>נדרשים שירותי  יעוץ וליווי בתחום מדיניות חינוך חברה  וקהילה  .גיבוש מדיניות והתחדשות עיורניות וחיבור בין החינוך הבלתי פורמאלי לחינוך הפורמאלי בגיני ילדים חברה וקהילה. הצעת יחיד. ליועצת היכרות ארוכה עם העירייה בתחום האמור  לשביעות רצוננו.אין רציונאל להעסיק מישהו אחר במקומה.</t>
  </si>
  <si>
    <t xml:space="preserve">      החלטה מס'  2026-1.5              </t>
  </si>
  <si>
    <t>הגדלה- תוכניות ליווי והתערבות במסגרות חינוכיות</t>
  </si>
  <si>
    <t>ענבר ברימר משיח - סגנית מנהלת אגף החינוך</t>
  </si>
  <si>
    <t>גשר לקשר תוכניות ליווי והתערבות במסגרות חינוכיות</t>
  </si>
  <si>
    <t xml:space="preserve">      החלטה מס'  2026-1.6              </t>
  </si>
  <si>
    <t>יועץ שילוט</t>
  </si>
  <si>
    <t>רחלי תורג'מן 
מנהל מח'  שילוט</t>
  </si>
  <si>
    <t>חזות העיר</t>
  </si>
  <si>
    <t>בוס אדריכלים</t>
  </si>
  <si>
    <t>מאיה אלעזר</t>
  </si>
  <si>
    <t xml:space="preserve">יונתן פרידמן </t>
  </si>
  <si>
    <t>נדרש יועץ יעוץ לועדות שילוט ליעוץ אדריכלי לכך נושא חזות עסקים מבחינה פרסומית, יישום הנחיות חוק העזר.נעשתה פנייה לכ-8  יועצים הקיימים ממאגר היועצים .
 3 יועצים סרבו(בועז יגוז'ינסקי ,שירי פרץ גבריאלה נוסבאום ) 
השאר לא הגיבו. ושלושה הגישו הצעות , בוס אדריכילים עם ההצעה המשוקללת הגבוהה ביותר.</t>
  </si>
  <si>
    <t>בשל גידול במס' המקרים המורכבים בגנים נדרשת תוספת של 20 שעות לייעוץ חינוכי התנהגותי, בנוסף  ל-10 שעות שאושרו בועדה 2025-28/1 15/9/25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</si>
</sst>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b/>
      <sz val="12"/>
      <name val="Arial"/>
      <family val="2"/>
    </font>
    <font>
      <b/>
      <sz val="12"/>
      <color theme="1"/>
      <name val="Arial"/>
      <family val="2"/>
      <scheme val="minor"/>
    </font>
    <font>
      <sz val="12"/>
      <color theme="1"/>
      <name val="Arial"/>
      <family val="2"/>
      <scheme val="minor"/>
    </font>
    <font>
      <b/>
      <sz val="16"/>
      <name val="Arial"/>
      <family val="2"/>
    </font>
    <font>
      <sz val="12"/>
      <name val="Arial"/>
      <family val="2"/>
    </font>
    <font>
      <sz val="12"/>
      <name val="Arial"/>
      <family val="2"/>
      <scheme val="minor"/>
    </font>
    <font>
      <b/>
      <sz val="12"/>
      <name val="Arial"/>
      <family val="2"/>
      <scheme val="minor"/>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6">
    <xf numFmtId="0" fontId="0" fillId="0" borderId="0" xfId="0"/>
    <xf numFmtId="0" fontId="5" fillId="0" borderId="0" xfId="0" applyFont="1" applyAlignment="1">
      <alignment vertical="top"/>
    </xf>
    <xf numFmtId="0" fontId="4" fillId="4" borderId="3" xfId="0" applyFont="1" applyFill="1" applyBorder="1" applyAlignment="1">
      <alignment vertical="center" wrapText="1" readingOrder="2"/>
    </xf>
    <xf numFmtId="0" fontId="6" fillId="0" borderId="0" xfId="0" applyFont="1"/>
    <xf numFmtId="0" fontId="4" fillId="0" borderId="1" xfId="0" applyFont="1" applyBorder="1" applyAlignment="1">
      <alignment horizontal="center" vertical="center" wrapText="1" readingOrder="2"/>
    </xf>
    <xf numFmtId="164" fontId="4" fillId="0" borderId="1" xfId="0" applyNumberFormat="1" applyFont="1" applyBorder="1" applyAlignment="1">
      <alignment horizontal="center" vertical="center" wrapText="1" readingOrder="2"/>
    </xf>
    <xf numFmtId="164" fontId="4" fillId="0" borderId="1" xfId="0" applyNumberFormat="1" applyFont="1" applyBorder="1" applyAlignment="1">
      <alignment vertical="center" wrapText="1" readingOrder="2"/>
    </xf>
    <xf numFmtId="164" fontId="4" fillId="0" borderId="1" xfId="0" applyNumberFormat="1" applyFont="1" applyBorder="1" applyAlignment="1">
      <alignment horizontal="right" vertical="center" wrapText="1" readingOrder="2"/>
    </xf>
    <xf numFmtId="0" fontId="6" fillId="0" borderId="0" xfId="0" applyFont="1" applyAlignment="1">
      <alignment wrapText="1"/>
    </xf>
    <xf numFmtId="0" fontId="8" fillId="0" borderId="1" xfId="0" applyFont="1" applyBorder="1" applyAlignment="1">
      <alignment vertical="center" wrapText="1" readingOrder="2"/>
    </xf>
    <xf numFmtId="0" fontId="8" fillId="0" borderId="5" xfId="0" applyFont="1" applyBorder="1" applyAlignment="1">
      <alignment horizontal="center" vertical="center" wrapText="1" readingOrder="2"/>
    </xf>
    <xf numFmtId="0" fontId="6" fillId="0" borderId="1" xfId="1" applyNumberFormat="1" applyFont="1" applyFill="1" applyBorder="1" applyAlignment="1">
      <alignment vertical="center" wrapText="1" readingOrder="2"/>
    </xf>
    <xf numFmtId="3" fontId="8" fillId="0" borderId="5" xfId="0" applyNumberFormat="1" applyFont="1" applyBorder="1" applyAlignment="1">
      <alignment horizontal="center" vertical="center" wrapText="1" readingOrder="2"/>
    </xf>
    <xf numFmtId="0" fontId="8" fillId="6" borderId="1" xfId="0" applyFont="1" applyFill="1" applyBorder="1" applyAlignment="1">
      <alignment horizontal="center" vertical="center" wrapText="1" readingOrder="2"/>
    </xf>
    <xf numFmtId="0" fontId="9" fillId="6" borderId="1" xfId="3" applyNumberFormat="1" applyFont="1" applyFill="1" applyBorder="1" applyAlignment="1">
      <alignment horizontal="center" vertical="center" wrapText="1" readingOrder="2"/>
    </xf>
    <xf numFmtId="3" fontId="8" fillId="6" borderId="1" xfId="0" applyNumberFormat="1" applyFont="1" applyFill="1" applyBorder="1" applyAlignment="1">
      <alignment horizontal="center" vertical="center" wrapText="1" readingOrder="2"/>
    </xf>
    <xf numFmtId="165" fontId="8" fillId="6" borderId="1" xfId="0" applyNumberFormat="1" applyFont="1" applyFill="1" applyBorder="1" applyAlignment="1">
      <alignment horizontal="center" vertical="center" wrapText="1" readingOrder="2"/>
    </xf>
    <xf numFmtId="165" fontId="9" fillId="6" borderId="1" xfId="2" applyNumberFormat="1" applyFont="1" applyFill="1" applyBorder="1" applyAlignment="1">
      <alignment horizontal="center" vertical="center" wrapText="1" readingOrder="2"/>
    </xf>
    <xf numFmtId="165" fontId="9" fillId="6" borderId="1" xfId="3" applyNumberFormat="1" applyFont="1" applyFill="1" applyBorder="1" applyAlignment="1">
      <alignment horizontal="center" vertical="center" wrapText="1" readingOrder="2"/>
    </xf>
    <xf numFmtId="0" fontId="4" fillId="0" borderId="5" xfId="0" applyFont="1" applyBorder="1" applyAlignment="1">
      <alignment horizontal="center" vertical="center" wrapText="1" readingOrder="2"/>
    </xf>
    <xf numFmtId="0" fontId="9" fillId="0" borderId="5" xfId="0" applyFont="1" applyBorder="1" applyAlignment="1">
      <alignment horizontal="center" readingOrder="2"/>
    </xf>
    <xf numFmtId="164" fontId="4" fillId="7" borderId="5" xfId="0" applyNumberFormat="1" applyFont="1" applyFill="1" applyBorder="1" applyAlignment="1">
      <alignment horizontal="center" vertical="center" wrapText="1" readingOrder="2"/>
    </xf>
    <xf numFmtId="14" fontId="6" fillId="0" borderId="5" xfId="0" applyNumberFormat="1" applyFont="1" applyBorder="1" applyAlignment="1">
      <alignment horizontal="center" vertical="center" wrapText="1" readingOrder="2"/>
    </xf>
    <xf numFmtId="0" fontId="6" fillId="0" borderId="5" xfId="0" applyFont="1" applyBorder="1" applyAlignment="1">
      <alignment horizontal="center" vertical="center" wrapText="1"/>
    </xf>
    <xf numFmtId="0" fontId="10" fillId="8" borderId="5" xfId="0" applyFont="1" applyFill="1" applyBorder="1" applyAlignment="1">
      <alignment horizontal="center" vertical="center" wrapText="1" readingOrder="2"/>
    </xf>
    <xf numFmtId="0" fontId="6" fillId="0" borderId="0" xfId="0" applyFont="1" applyAlignment="1">
      <alignment vertical="center"/>
    </xf>
    <xf numFmtId="0" fontId="6" fillId="0" borderId="0" xfId="0" applyFont="1" applyAlignment="1">
      <alignment readingOrder="2"/>
    </xf>
    <xf numFmtId="164" fontId="6" fillId="0" borderId="0" xfId="0" applyNumberFormat="1" applyFont="1" applyAlignment="1">
      <alignment readingOrder="2"/>
    </xf>
    <xf numFmtId="0" fontId="9" fillId="0" borderId="0" xfId="0" applyFont="1" applyAlignment="1">
      <alignment readingOrder="2"/>
    </xf>
    <xf numFmtId="0" fontId="9" fillId="0" borderId="0" xfId="0" applyFont="1" applyAlignment="1">
      <alignment vertical="center"/>
    </xf>
    <xf numFmtId="0" fontId="9" fillId="0" borderId="5" xfId="0" applyFont="1" applyBorder="1" applyAlignment="1">
      <alignment readingOrder="2"/>
    </xf>
    <xf numFmtId="0" fontId="9" fillId="0" borderId="9" xfId="0" applyFont="1" applyBorder="1" applyAlignment="1">
      <alignment readingOrder="2"/>
    </xf>
    <xf numFmtId="164" fontId="4" fillId="7" borderId="5" xfId="0" applyNumberFormat="1" applyFont="1" applyFill="1" applyBorder="1" applyAlignment="1">
      <alignment vertical="center" wrapText="1" readingOrder="2"/>
    </xf>
    <xf numFmtId="164" fontId="4" fillId="7" borderId="9" xfId="0" applyNumberFormat="1" applyFont="1" applyFill="1" applyBorder="1" applyAlignment="1">
      <alignment vertical="center" wrapText="1" readingOrder="2"/>
    </xf>
    <xf numFmtId="14" fontId="6" fillId="0" borderId="5" xfId="0" applyNumberFormat="1" applyFont="1" applyBorder="1" applyAlignment="1">
      <alignment vertical="center" wrapText="1" readingOrder="2"/>
    </xf>
    <xf numFmtId="14" fontId="6" fillId="0" borderId="9" xfId="0" applyNumberFormat="1" applyFont="1" applyBorder="1" applyAlignment="1">
      <alignment vertical="center" wrapText="1" readingOrder="2"/>
    </xf>
    <xf numFmtId="0" fontId="6" fillId="0" borderId="5" xfId="0" applyFont="1" applyBorder="1" applyAlignment="1">
      <alignment vertical="center" wrapText="1"/>
    </xf>
    <xf numFmtId="0" fontId="6" fillId="0" borderId="9" xfId="0" applyFont="1" applyBorder="1" applyAlignment="1">
      <alignment vertical="center" wrapText="1"/>
    </xf>
    <xf numFmtId="0" fontId="4" fillId="8" borderId="2" xfId="0" applyFont="1" applyFill="1" applyBorder="1" applyAlignment="1">
      <alignment vertical="center" readingOrder="2"/>
    </xf>
    <xf numFmtId="0" fontId="4" fillId="8" borderId="3" xfId="0" applyFont="1" applyFill="1" applyBorder="1" applyAlignment="1">
      <alignment vertical="center" readingOrder="2"/>
    </xf>
    <xf numFmtId="49" fontId="4" fillId="5" borderId="2" xfId="0" applyNumberFormat="1" applyFont="1" applyFill="1" applyBorder="1" applyAlignment="1">
      <alignment vertical="center" readingOrder="2"/>
    </xf>
    <xf numFmtId="49" fontId="4" fillId="5" borderId="3" xfId="0" applyNumberFormat="1" applyFont="1" applyFill="1" applyBorder="1" applyAlignment="1">
      <alignment vertical="center" readingOrder="2"/>
    </xf>
    <xf numFmtId="49" fontId="4" fillId="5" borderId="4" xfId="0" applyNumberFormat="1" applyFont="1" applyFill="1" applyBorder="1" applyAlignment="1">
      <alignment vertical="center" readingOrder="2"/>
    </xf>
    <xf numFmtId="0" fontId="4" fillId="0" borderId="5" xfId="0" applyFont="1" applyBorder="1" applyAlignment="1">
      <alignment vertical="center" readingOrder="2"/>
    </xf>
    <xf numFmtId="0" fontId="4" fillId="0" borderId="9" xfId="0" applyFont="1" applyBorder="1" applyAlignment="1">
      <alignment vertical="center" readingOrder="2"/>
    </xf>
    <xf numFmtId="0" fontId="8" fillId="0" borderId="6" xfId="0" applyFont="1" applyBorder="1" applyAlignment="1">
      <alignment vertical="center" wrapText="1" readingOrder="2"/>
    </xf>
    <xf numFmtId="0" fontId="8" fillId="0" borderId="8" xfId="0" applyFont="1" applyBorder="1" applyAlignment="1">
      <alignment vertical="center" wrapText="1" readingOrder="2"/>
    </xf>
    <xf numFmtId="0" fontId="8" fillId="0" borderId="5" xfId="0" applyFont="1" applyBorder="1" applyAlignment="1">
      <alignment vertical="center" wrapText="1" readingOrder="2"/>
    </xf>
    <xf numFmtId="0" fontId="8" fillId="0" borderId="9" xfId="0" applyFont="1" applyBorder="1" applyAlignment="1">
      <alignment vertical="center" wrapText="1" readingOrder="2"/>
    </xf>
    <xf numFmtId="0" fontId="8" fillId="0" borderId="5" xfId="1" applyNumberFormat="1" applyFont="1" applyFill="1" applyBorder="1" applyAlignment="1">
      <alignment vertical="center" wrapText="1" readingOrder="2"/>
    </xf>
    <xf numFmtId="0" fontId="8" fillId="0" borderId="9" xfId="1" applyNumberFormat="1" applyFont="1" applyFill="1" applyBorder="1" applyAlignment="1">
      <alignment vertical="center" wrapText="1" readingOrder="2"/>
    </xf>
    <xf numFmtId="0" fontId="4" fillId="0" borderId="3" xfId="0" applyFont="1" applyBorder="1" applyAlignment="1">
      <alignment vertical="center" wrapText="1" readingOrder="2"/>
    </xf>
    <xf numFmtId="3" fontId="8" fillId="0" borderId="5" xfId="0" applyNumberFormat="1" applyFont="1" applyBorder="1" applyAlignment="1">
      <alignment vertical="center" wrapText="1" readingOrder="2"/>
    </xf>
    <xf numFmtId="3" fontId="8" fillId="0" borderId="9" xfId="0" applyNumberFormat="1" applyFont="1" applyBorder="1" applyAlignment="1">
      <alignment vertical="center" wrapText="1" readingOrder="2"/>
    </xf>
    <xf numFmtId="0" fontId="4" fillId="0" borderId="5" xfId="0" applyFont="1" applyBorder="1" applyAlignment="1">
      <alignment vertical="center" wrapText="1" readingOrder="2"/>
    </xf>
    <xf numFmtId="0" fontId="4" fillId="0" borderId="9" xfId="0" applyFont="1" applyBorder="1" applyAlignment="1">
      <alignment vertical="center" wrapText="1" readingOrder="2"/>
    </xf>
    <xf numFmtId="0" fontId="8" fillId="6" borderId="1" xfId="0" applyFont="1" applyFill="1" applyBorder="1" applyAlignment="1">
      <alignment vertical="center" wrapText="1" readingOrder="2"/>
    </xf>
    <xf numFmtId="0" fontId="9" fillId="6" borderId="1" xfId="3" applyNumberFormat="1" applyFont="1" applyFill="1" applyBorder="1" applyAlignment="1">
      <alignment vertical="center" wrapText="1" readingOrder="2"/>
    </xf>
    <xf numFmtId="3" fontId="8" fillId="6" borderId="1" xfId="0" applyNumberFormat="1" applyFont="1" applyFill="1" applyBorder="1" applyAlignment="1">
      <alignment vertical="center" wrapText="1" readingOrder="2"/>
    </xf>
    <xf numFmtId="1" fontId="9" fillId="6" borderId="1" xfId="2" applyNumberFormat="1" applyFont="1" applyFill="1" applyBorder="1" applyAlignment="1">
      <alignment vertical="center" wrapText="1" readingOrder="2"/>
    </xf>
    <xf numFmtId="165" fontId="8" fillId="6" borderId="1" xfId="0" applyNumberFormat="1" applyFont="1" applyFill="1" applyBorder="1" applyAlignment="1">
      <alignment vertical="center" wrapText="1" readingOrder="2"/>
    </xf>
    <xf numFmtId="165" fontId="9" fillId="6" borderId="1" xfId="3" applyNumberFormat="1" applyFont="1" applyFill="1" applyBorder="1" applyAlignment="1">
      <alignment vertical="center" wrapText="1" readingOrder="2"/>
    </xf>
    <xf numFmtId="0" fontId="9" fillId="0" borderId="1" xfId="2" applyFont="1" applyFill="1" applyBorder="1" applyAlignment="1">
      <alignment vertical="center" wrapText="1" readingOrder="2"/>
    </xf>
    <xf numFmtId="3" fontId="8" fillId="0" borderId="1" xfId="0" applyNumberFormat="1" applyFont="1" applyBorder="1" applyAlignment="1">
      <alignment vertical="center" wrapText="1" readingOrder="2"/>
    </xf>
    <xf numFmtId="1" fontId="9" fillId="0" borderId="1" xfId="2" applyNumberFormat="1" applyFont="1" applyFill="1" applyBorder="1" applyAlignment="1">
      <alignment vertical="center" wrapText="1" readingOrder="2"/>
    </xf>
    <xf numFmtId="165" fontId="8" fillId="0" borderId="1" xfId="0" applyNumberFormat="1" applyFont="1" applyBorder="1" applyAlignment="1">
      <alignment vertical="center" wrapText="1" readingOrder="2"/>
    </xf>
    <xf numFmtId="0" fontId="9" fillId="0" borderId="1" xfId="3" applyNumberFormat="1" applyFont="1" applyFill="1" applyBorder="1" applyAlignment="1">
      <alignment vertical="center" wrapText="1" readingOrder="2"/>
    </xf>
    <xf numFmtId="165" fontId="9" fillId="0" borderId="1" xfId="2" applyNumberFormat="1" applyFont="1" applyFill="1" applyBorder="1" applyAlignment="1">
      <alignment vertical="center" wrapText="1" readingOrder="2"/>
    </xf>
    <xf numFmtId="165" fontId="9" fillId="0" borderId="1" xfId="3" applyNumberFormat="1" applyFont="1" applyFill="1" applyBorder="1" applyAlignment="1">
      <alignment vertical="center" wrapText="1" readingOrder="2"/>
    </xf>
    <xf numFmtId="0" fontId="4" fillId="0" borderId="7" xfId="0" applyFont="1" applyBorder="1" applyAlignment="1">
      <alignment vertical="center" readingOrder="2"/>
    </xf>
    <xf numFmtId="0" fontId="4" fillId="0" borderId="6" xfId="0" applyFont="1" applyBorder="1" applyAlignment="1">
      <alignment vertical="center" wrapText="1" readingOrder="2"/>
    </xf>
    <xf numFmtId="0" fontId="4" fillId="8" borderId="3" xfId="0" applyFont="1" applyFill="1" applyBorder="1" applyAlignment="1">
      <alignment vertical="center" wrapText="1" readingOrder="2"/>
    </xf>
    <xf numFmtId="0" fontId="7" fillId="4" borderId="2" xfId="0" applyFont="1" applyFill="1" applyBorder="1" applyAlignment="1">
      <alignment vertical="center" readingOrder="2"/>
    </xf>
    <xf numFmtId="0" fontId="7" fillId="4" borderId="3" xfId="0" applyFont="1" applyFill="1" applyBorder="1" applyAlignment="1">
      <alignment vertical="center" readingOrder="2"/>
    </xf>
    <xf numFmtId="0" fontId="4" fillId="0" borderId="2" xfId="0" applyFont="1" applyBorder="1" applyAlignment="1">
      <alignment vertical="center" readingOrder="2"/>
    </xf>
    <xf numFmtId="0" fontId="4" fillId="0" borderId="4" xfId="0" applyFont="1" applyBorder="1" applyAlignment="1">
      <alignment horizontal="center" vertical="center" wrapText="1" readingOrder="2"/>
    </xf>
    <xf numFmtId="0" fontId="4" fillId="4" borderId="6" xfId="0" applyFont="1" applyFill="1" applyBorder="1" applyAlignment="1">
      <alignment vertical="center" readingOrder="2"/>
    </xf>
    <xf numFmtId="0" fontId="4" fillId="4" borderId="11" xfId="0" applyFont="1" applyFill="1" applyBorder="1" applyAlignment="1">
      <alignment vertical="center" wrapText="1" readingOrder="2"/>
    </xf>
    <xf numFmtId="49" fontId="4" fillId="5" borderId="12" xfId="0" applyNumberFormat="1" applyFont="1" applyFill="1" applyBorder="1" applyAlignment="1">
      <alignment vertical="center" readingOrder="2"/>
    </xf>
    <xf numFmtId="49" fontId="4" fillId="5" borderId="10" xfId="0" applyNumberFormat="1" applyFont="1" applyFill="1" applyBorder="1" applyAlignment="1">
      <alignment vertical="center" readingOrder="2"/>
    </xf>
    <xf numFmtId="0" fontId="6" fillId="0" borderId="2" xfId="0" applyFont="1" applyBorder="1" applyAlignment="1">
      <alignment vertical="center" readingOrder="2"/>
    </xf>
    <xf numFmtId="0" fontId="7" fillId="0" borderId="0" xfId="0" applyFont="1" applyFill="1" applyBorder="1" applyAlignment="1">
      <alignment vertical="center" readingOrder="2"/>
    </xf>
    <xf numFmtId="0" fontId="4" fillId="0" borderId="0" xfId="0" applyFont="1" applyFill="1" applyBorder="1" applyAlignment="1">
      <alignment vertical="center" wrapText="1" readingOrder="2"/>
    </xf>
    <xf numFmtId="0" fontId="4" fillId="8" borderId="13" xfId="0" applyFont="1" applyFill="1" applyBorder="1" applyAlignment="1">
      <alignment vertical="center" wrapText="1" readingOrder="2"/>
    </xf>
    <xf numFmtId="14" fontId="6" fillId="0" borderId="1" xfId="0" applyNumberFormat="1" applyFont="1" applyBorder="1" applyAlignment="1">
      <alignment horizontal="center" vertical="center" wrapText="1" readingOrder="2"/>
    </xf>
    <xf numFmtId="0" fontId="6" fillId="0" borderId="1" xfId="0" applyFont="1" applyBorder="1" applyAlignment="1">
      <alignment horizontal="center" vertical="center" wrapText="1"/>
    </xf>
    <xf numFmtId="0" fontId="6" fillId="0" borderId="5" xfId="1" applyNumberFormat="1" applyFont="1" applyFill="1" applyBorder="1" applyAlignment="1">
      <alignment vertical="center" wrapText="1" readingOrder="2"/>
    </xf>
    <xf numFmtId="0" fontId="8" fillId="6" borderId="5" xfId="0" applyFont="1" applyFill="1" applyBorder="1" applyAlignment="1">
      <alignment horizontal="center" vertical="center" wrapText="1" readingOrder="2"/>
    </xf>
    <xf numFmtId="0" fontId="9" fillId="6" borderId="5" xfId="3" applyNumberFormat="1" applyFont="1" applyFill="1" applyBorder="1" applyAlignment="1">
      <alignment horizontal="center" vertical="center" wrapText="1" readingOrder="2"/>
    </xf>
    <xf numFmtId="165" fontId="9" fillId="6" borderId="5" xfId="3" applyNumberFormat="1" applyFont="1" applyFill="1" applyBorder="1" applyAlignment="1">
      <alignment horizontal="center" vertical="center" wrapText="1" readingOrder="2"/>
    </xf>
    <xf numFmtId="165" fontId="8" fillId="6" borderId="5" xfId="0" applyNumberFormat="1" applyFont="1" applyFill="1" applyBorder="1" applyAlignment="1">
      <alignment horizontal="center" vertical="center" wrapText="1" readingOrder="2"/>
    </xf>
    <xf numFmtId="0" fontId="6" fillId="0" borderId="4" xfId="0" applyFont="1" applyBorder="1"/>
    <xf numFmtId="1" fontId="9" fillId="0" borderId="5" xfId="2" applyNumberFormat="1" applyFont="1" applyFill="1" applyBorder="1" applyAlignment="1">
      <alignment horizontal="center" vertical="center" wrapText="1" readingOrder="2"/>
    </xf>
    <xf numFmtId="165" fontId="8" fillId="0" borderId="5" xfId="0" applyNumberFormat="1" applyFont="1" applyBorder="1" applyAlignment="1">
      <alignment horizontal="center" vertical="center" wrapText="1" readingOrder="2"/>
    </xf>
    <xf numFmtId="0" fontId="9" fillId="0" borderId="5" xfId="3" applyNumberFormat="1" applyFont="1" applyFill="1" applyBorder="1" applyAlignment="1">
      <alignment horizontal="center" vertical="center" wrapText="1" readingOrder="2"/>
    </xf>
    <xf numFmtId="165" fontId="9" fillId="0" borderId="5" xfId="2" applyNumberFormat="1" applyFont="1" applyFill="1" applyBorder="1" applyAlignment="1">
      <alignment horizontal="center" vertical="center" wrapText="1" readingOrder="2"/>
    </xf>
    <xf numFmtId="165" fontId="9" fillId="0" borderId="5" xfId="3" applyNumberFormat="1" applyFont="1" applyFill="1" applyBorder="1" applyAlignment="1">
      <alignment horizontal="center" vertical="center" wrapText="1" readingOrder="2"/>
    </xf>
    <xf numFmtId="49" fontId="4" fillId="5" borderId="13" xfId="0" applyNumberFormat="1" applyFont="1" applyFill="1" applyBorder="1" applyAlignment="1">
      <alignment vertical="center" readingOrder="2"/>
    </xf>
    <xf numFmtId="3" fontId="8" fillId="6" borderId="5" xfId="0" applyNumberFormat="1" applyFont="1" applyFill="1" applyBorder="1" applyAlignment="1">
      <alignment horizontal="center" vertical="center" wrapText="1" readingOrder="2"/>
    </xf>
    <xf numFmtId="165" fontId="9" fillId="6" borderId="5" xfId="2" applyNumberFormat="1" applyFont="1" applyFill="1" applyBorder="1" applyAlignment="1">
      <alignment horizontal="center" vertical="center" wrapText="1" readingOrder="2"/>
    </xf>
    <xf numFmtId="0" fontId="8" fillId="6" borderId="5" xfId="0" applyFont="1" applyFill="1" applyBorder="1" applyAlignment="1">
      <alignment vertical="center" wrapText="1" readingOrder="2"/>
    </xf>
    <xf numFmtId="0" fontId="9" fillId="6" borderId="5" xfId="3" applyNumberFormat="1" applyFont="1" applyFill="1" applyBorder="1" applyAlignment="1">
      <alignment vertical="center" wrapText="1" readingOrder="2"/>
    </xf>
    <xf numFmtId="3" fontId="8" fillId="6" borderId="5" xfId="0" applyNumberFormat="1" applyFont="1" applyFill="1" applyBorder="1" applyAlignment="1">
      <alignment vertical="center" wrapText="1" readingOrder="2"/>
    </xf>
    <xf numFmtId="165" fontId="8" fillId="6" borderId="5" xfId="0" applyNumberFormat="1" applyFont="1" applyFill="1" applyBorder="1" applyAlignment="1">
      <alignment vertical="center" wrapText="1" readingOrder="2"/>
    </xf>
    <xf numFmtId="165" fontId="9" fillId="6" borderId="5" xfId="2" applyNumberFormat="1" applyFont="1" applyFill="1" applyBorder="1" applyAlignment="1">
      <alignment vertical="center" wrapText="1" readingOrder="2"/>
    </xf>
    <xf numFmtId="165" fontId="9" fillId="6" borderId="5" xfId="3" applyNumberFormat="1" applyFont="1" applyFill="1" applyBorder="1" applyAlignment="1">
      <alignment vertical="center" wrapText="1" readingOrder="2"/>
    </xf>
  </cellXfs>
  <cellStyles count="4">
    <cellStyle name="Comma" xfId="1" builtinId="3"/>
    <cellStyle name="Normal" xfId="0" builtinId="0"/>
    <cellStyle name="ניטראלי" xfId="3" builtinId="28"/>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82639-5B0D-4BBD-A1EA-1BC5CE2FF6A1}">
  <dimension ref="A1:T27"/>
  <sheetViews>
    <sheetView rightToLeft="1" tabSelected="1" topLeftCell="A18" zoomScale="70" zoomScaleNormal="70" workbookViewId="0">
      <selection activeCell="H27" sqref="H27"/>
    </sheetView>
  </sheetViews>
  <sheetFormatPr defaultColWidth="8.75" defaultRowHeight="15" x14ac:dyDescent="0.2"/>
  <cols>
    <col min="1" max="1" width="4.25" style="25" customWidth="1"/>
    <col min="2" max="2" width="23.25" style="3" customWidth="1"/>
    <col min="3" max="3" width="11.25" style="3" customWidth="1"/>
    <col min="4" max="4" width="15" style="3" customWidth="1"/>
    <col min="5" max="5" width="11.25" style="3" customWidth="1"/>
    <col min="6" max="6" width="8.75" style="3"/>
    <col min="7" max="7" width="14.875" style="3" customWidth="1"/>
    <col min="8" max="8" width="7.25" style="3" customWidth="1"/>
    <col min="9" max="9" width="13.625" style="3" customWidth="1"/>
    <col min="10" max="10" width="20.125" style="3" customWidth="1"/>
    <col min="11" max="11" width="15.75" style="3" customWidth="1"/>
    <col min="12" max="12" width="19.5" style="3" customWidth="1"/>
    <col min="13" max="13" width="14.25" style="26" customWidth="1"/>
    <col min="14" max="14" width="16.25" style="27" customWidth="1"/>
    <col min="15" max="15" width="13.875" style="3" customWidth="1"/>
    <col min="16" max="16" width="22.5" style="28" customWidth="1"/>
    <col min="17" max="17" width="12.75" style="28" customWidth="1"/>
    <col min="18" max="19" width="15" style="28" customWidth="1"/>
    <col min="20" max="20" width="10.875" style="29" customWidth="1"/>
    <col min="21" max="16384" width="8.75" style="3"/>
  </cols>
  <sheetData>
    <row r="1" spans="1:20" ht="20.25" x14ac:dyDescent="0.2">
      <c r="A1" s="72" t="s">
        <v>31</v>
      </c>
      <c r="B1" s="73"/>
      <c r="C1" s="73"/>
      <c r="D1" s="73"/>
      <c r="E1" s="73"/>
      <c r="F1" s="73"/>
      <c r="G1" s="73"/>
      <c r="H1" s="73"/>
      <c r="I1" s="73"/>
      <c r="J1" s="73"/>
      <c r="K1" s="73"/>
      <c r="L1" s="81"/>
      <c r="M1" s="81"/>
      <c r="N1" s="81"/>
      <c r="O1" s="81"/>
      <c r="P1" s="81"/>
      <c r="Q1" s="81"/>
      <c r="R1" s="81"/>
      <c r="S1" s="81"/>
      <c r="T1" s="3"/>
    </row>
    <row r="2" spans="1:20" ht="26.25" customHeight="1" x14ac:dyDescent="0.2">
      <c r="A2" s="76" t="s">
        <v>32</v>
      </c>
      <c r="B2" s="77"/>
      <c r="C2" s="2"/>
      <c r="D2" s="2"/>
      <c r="E2" s="2"/>
      <c r="F2" s="2"/>
      <c r="G2" s="2"/>
      <c r="H2" s="2"/>
      <c r="I2" s="2"/>
      <c r="J2" s="77"/>
      <c r="K2" s="77"/>
      <c r="L2" s="82"/>
      <c r="M2" s="82"/>
      <c r="N2" s="82"/>
      <c r="O2" s="82"/>
      <c r="P2" s="82"/>
      <c r="Q2" s="82"/>
      <c r="R2" s="82"/>
      <c r="S2" s="82"/>
      <c r="T2" s="3"/>
    </row>
    <row r="3" spans="1:20" s="8" customFormat="1" ht="63" x14ac:dyDescent="0.2">
      <c r="A3" s="80"/>
      <c r="B3" s="75" t="s">
        <v>0</v>
      </c>
      <c r="C3" s="75" t="s">
        <v>1</v>
      </c>
      <c r="D3" s="4" t="s">
        <v>2</v>
      </c>
      <c r="E3" s="4" t="s">
        <v>3</v>
      </c>
      <c r="F3" s="4" t="s">
        <v>4</v>
      </c>
      <c r="G3" s="4" t="s">
        <v>5</v>
      </c>
      <c r="H3" s="4" t="s">
        <v>6</v>
      </c>
      <c r="I3" s="4" t="s">
        <v>7</v>
      </c>
      <c r="J3" s="4" t="s">
        <v>8</v>
      </c>
      <c r="K3" s="4" t="s">
        <v>9</v>
      </c>
      <c r="L3" s="5" t="s">
        <v>10</v>
      </c>
      <c r="M3" s="6" t="s">
        <v>11</v>
      </c>
      <c r="N3" s="7" t="s">
        <v>12</v>
      </c>
      <c r="O3" s="4" t="s">
        <v>13</v>
      </c>
      <c r="P3" s="4" t="s">
        <v>14</v>
      </c>
      <c r="Q3" s="4" t="s">
        <v>15</v>
      </c>
      <c r="R3" s="4" t="s">
        <v>16</v>
      </c>
      <c r="S3" s="4" t="s">
        <v>17</v>
      </c>
      <c r="T3" s="4" t="s">
        <v>18</v>
      </c>
    </row>
    <row r="4" spans="1:20" ht="23.25" customHeight="1" x14ac:dyDescent="0.2">
      <c r="A4" s="78" t="s">
        <v>33</v>
      </c>
      <c r="B4" s="79"/>
      <c r="C4" s="41"/>
      <c r="D4" s="41"/>
      <c r="E4" s="41"/>
      <c r="F4" s="41"/>
      <c r="G4" s="41"/>
      <c r="H4" s="41"/>
      <c r="I4" s="41"/>
      <c r="J4" s="41"/>
      <c r="K4" s="41"/>
      <c r="L4" s="41"/>
      <c r="M4" s="41"/>
      <c r="N4" s="41"/>
      <c r="O4" s="41"/>
      <c r="P4" s="41"/>
      <c r="Q4" s="41"/>
      <c r="R4" s="41"/>
      <c r="S4" s="41"/>
      <c r="T4" s="42"/>
    </row>
    <row r="5" spans="1:20" ht="60" customHeight="1" x14ac:dyDescent="0.2">
      <c r="A5" s="69">
        <v>1</v>
      </c>
      <c r="B5" s="9" t="s">
        <v>34</v>
      </c>
      <c r="C5" s="10" t="s">
        <v>35</v>
      </c>
      <c r="D5" s="11">
        <v>1711000750</v>
      </c>
      <c r="E5" s="10" t="s">
        <v>36</v>
      </c>
      <c r="F5" s="12" t="s">
        <v>37</v>
      </c>
      <c r="G5" s="13" t="s">
        <v>38</v>
      </c>
      <c r="H5" s="14" t="s">
        <v>19</v>
      </c>
      <c r="I5" s="14">
        <v>100</v>
      </c>
      <c r="J5" s="15" t="s">
        <v>27</v>
      </c>
      <c r="K5" s="16">
        <v>78400</v>
      </c>
      <c r="L5" s="14">
        <v>1</v>
      </c>
      <c r="M5" s="17">
        <f t="shared" ref="M5" si="0">K5*L5</f>
        <v>78400</v>
      </c>
      <c r="N5" s="18">
        <f>M5*1.18</f>
        <v>92512</v>
      </c>
      <c r="O5" s="19" t="s">
        <v>39</v>
      </c>
      <c r="P5" s="19" t="s">
        <v>29</v>
      </c>
      <c r="Q5" s="20"/>
      <c r="R5" s="21">
        <f>N5</f>
        <v>92512</v>
      </c>
      <c r="S5" s="84" t="s">
        <v>23</v>
      </c>
      <c r="T5" s="85" t="s">
        <v>40</v>
      </c>
    </row>
    <row r="6" spans="1:20" ht="76.5" customHeight="1" x14ac:dyDescent="0.2">
      <c r="A6" s="38" t="s">
        <v>41</v>
      </c>
      <c r="B6" s="71"/>
      <c r="C6" s="71"/>
      <c r="D6" s="71"/>
      <c r="E6" s="71"/>
      <c r="F6" s="71"/>
      <c r="G6" s="71"/>
      <c r="H6" s="71"/>
      <c r="I6" s="71"/>
      <c r="J6" s="71"/>
      <c r="K6" s="71"/>
      <c r="L6" s="71"/>
      <c r="M6" s="71"/>
      <c r="N6" s="71"/>
      <c r="O6" s="71"/>
      <c r="P6" s="71"/>
      <c r="Q6" s="71"/>
      <c r="R6" s="71"/>
      <c r="S6" s="83"/>
      <c r="T6" s="3"/>
    </row>
    <row r="7" spans="1:20" ht="23.25" customHeight="1" x14ac:dyDescent="0.2">
      <c r="A7" s="40" t="s">
        <v>42</v>
      </c>
      <c r="B7" s="41"/>
      <c r="C7" s="41"/>
      <c r="D7" s="41"/>
      <c r="E7" s="41"/>
      <c r="F7" s="41"/>
      <c r="G7" s="41"/>
      <c r="H7" s="41"/>
      <c r="I7" s="41"/>
      <c r="J7" s="41"/>
      <c r="K7" s="41"/>
      <c r="L7" s="41"/>
      <c r="M7" s="41"/>
      <c r="N7" s="41"/>
      <c r="O7" s="41"/>
      <c r="P7" s="41"/>
      <c r="Q7" s="41"/>
      <c r="R7" s="41"/>
      <c r="S7" s="41"/>
      <c r="T7" s="42"/>
    </row>
    <row r="8" spans="1:20" ht="57" customHeight="1" x14ac:dyDescent="0.2">
      <c r="A8" s="43">
        <v>2</v>
      </c>
      <c r="B8" s="47" t="s">
        <v>43</v>
      </c>
      <c r="C8" s="10" t="s">
        <v>44</v>
      </c>
      <c r="D8" s="86">
        <v>1767000750</v>
      </c>
      <c r="E8" s="10" t="s">
        <v>45</v>
      </c>
      <c r="F8" s="12" t="s">
        <v>46</v>
      </c>
      <c r="G8" s="87" t="s">
        <v>47</v>
      </c>
      <c r="H8" s="88" t="s">
        <v>19</v>
      </c>
      <c r="I8" s="88">
        <v>100</v>
      </c>
      <c r="J8" s="89" t="s">
        <v>25</v>
      </c>
      <c r="K8" s="90">
        <v>59322</v>
      </c>
      <c r="L8" s="88">
        <v>1</v>
      </c>
      <c r="M8" s="89">
        <f>K8*L8</f>
        <v>59322</v>
      </c>
      <c r="N8" s="89">
        <f>M8*1.18</f>
        <v>69999.959999999992</v>
      </c>
      <c r="O8" s="19" t="s">
        <v>21</v>
      </c>
      <c r="P8" s="19" t="s">
        <v>29</v>
      </c>
      <c r="Q8" s="20"/>
      <c r="R8" s="21">
        <f>N8</f>
        <v>69999.959999999992</v>
      </c>
      <c r="S8" s="22" t="s">
        <v>23</v>
      </c>
      <c r="T8" s="24" t="s">
        <v>40</v>
      </c>
    </row>
    <row r="9" spans="1:20" ht="42" customHeight="1" x14ac:dyDescent="0.2">
      <c r="A9" s="74" t="s">
        <v>48</v>
      </c>
      <c r="B9" s="51"/>
      <c r="C9" s="51"/>
      <c r="D9" s="51"/>
      <c r="E9" s="51"/>
      <c r="F9" s="51"/>
      <c r="G9" s="51"/>
      <c r="H9" s="51"/>
      <c r="I9" s="51"/>
      <c r="J9" s="51"/>
      <c r="K9" s="51"/>
      <c r="L9" s="51"/>
      <c r="M9" s="51"/>
      <c r="N9" s="51"/>
      <c r="O9" s="51"/>
      <c r="P9" s="51"/>
      <c r="Q9" s="51"/>
      <c r="R9" s="51"/>
      <c r="S9" s="51"/>
      <c r="T9" s="91"/>
    </row>
    <row r="10" spans="1:20" ht="15.75" x14ac:dyDescent="0.2">
      <c r="A10" s="40" t="s">
        <v>49</v>
      </c>
      <c r="B10" s="41"/>
      <c r="C10" s="41"/>
      <c r="D10" s="41"/>
      <c r="E10" s="41"/>
      <c r="F10" s="41"/>
      <c r="G10" s="41"/>
      <c r="H10" s="41"/>
      <c r="I10" s="41"/>
      <c r="J10" s="41"/>
      <c r="K10" s="41"/>
      <c r="L10" s="41"/>
      <c r="M10" s="41"/>
      <c r="N10" s="41"/>
      <c r="O10" s="41"/>
      <c r="P10" s="41"/>
      <c r="Q10" s="41"/>
      <c r="R10" s="41"/>
      <c r="S10" s="41"/>
      <c r="T10" s="42"/>
    </row>
    <row r="11" spans="1:20" ht="75" x14ac:dyDescent="0.2">
      <c r="A11" s="43">
        <v>3</v>
      </c>
      <c r="B11" s="45" t="s">
        <v>50</v>
      </c>
      <c r="C11" s="47" t="s">
        <v>51</v>
      </c>
      <c r="D11" s="49">
        <v>1762000780</v>
      </c>
      <c r="E11" s="47" t="s">
        <v>52</v>
      </c>
      <c r="F11" s="52" t="s">
        <v>53</v>
      </c>
      <c r="G11" s="56" t="s">
        <v>54</v>
      </c>
      <c r="H11" s="57" t="s">
        <v>19</v>
      </c>
      <c r="I11" s="58">
        <v>100</v>
      </c>
      <c r="J11" s="59" t="s">
        <v>27</v>
      </c>
      <c r="K11" s="60">
        <v>13000</v>
      </c>
      <c r="L11" s="57">
        <v>1</v>
      </c>
      <c r="M11" s="61">
        <f>K11*L11</f>
        <v>13000</v>
      </c>
      <c r="N11" s="61">
        <f>M11*1.18</f>
        <v>15340</v>
      </c>
      <c r="O11" s="54" t="s">
        <v>26</v>
      </c>
      <c r="P11" s="54" t="s">
        <v>22</v>
      </c>
      <c r="Q11" s="30"/>
      <c r="R11" s="32">
        <f>N11</f>
        <v>15340</v>
      </c>
      <c r="S11" s="34" t="s">
        <v>23</v>
      </c>
      <c r="T11" s="36" t="s">
        <v>40</v>
      </c>
    </row>
    <row r="12" spans="1:20" ht="38.25" customHeight="1" x14ac:dyDescent="0.2">
      <c r="A12" s="44"/>
      <c r="B12" s="46"/>
      <c r="C12" s="48"/>
      <c r="D12" s="50"/>
      <c r="E12" s="48"/>
      <c r="F12" s="53"/>
      <c r="G12" s="62" t="s">
        <v>55</v>
      </c>
      <c r="H12" s="9" t="s">
        <v>28</v>
      </c>
      <c r="I12" s="63">
        <v>81</v>
      </c>
      <c r="J12" s="64" t="s">
        <v>27</v>
      </c>
      <c r="K12" s="65">
        <v>18000</v>
      </c>
      <c r="L12" s="66">
        <v>1</v>
      </c>
      <c r="M12" s="67">
        <f>K12*L12</f>
        <v>18000</v>
      </c>
      <c r="N12" s="68">
        <f t="shared" ref="N12:N13" si="1">M12*1.18</f>
        <v>21240</v>
      </c>
      <c r="O12" s="55"/>
      <c r="P12" s="55"/>
      <c r="Q12" s="31"/>
      <c r="R12" s="33"/>
      <c r="S12" s="35"/>
      <c r="T12" s="37"/>
    </row>
    <row r="13" spans="1:20" ht="26.25" customHeight="1" x14ac:dyDescent="0.2">
      <c r="A13" s="44"/>
      <c r="B13" s="46"/>
      <c r="C13" s="48"/>
      <c r="D13" s="50"/>
      <c r="E13" s="48"/>
      <c r="F13" s="53"/>
      <c r="G13" s="10" t="s">
        <v>56</v>
      </c>
      <c r="H13" s="10" t="s">
        <v>28</v>
      </c>
      <c r="I13" s="12">
        <v>44</v>
      </c>
      <c r="J13" s="92" t="s">
        <v>27</v>
      </c>
      <c r="K13" s="93">
        <v>63000</v>
      </c>
      <c r="L13" s="94">
        <v>1</v>
      </c>
      <c r="M13" s="95">
        <f>K13*L13</f>
        <v>63000</v>
      </c>
      <c r="N13" s="96">
        <f t="shared" si="1"/>
        <v>74340</v>
      </c>
      <c r="O13" s="55"/>
      <c r="P13" s="55"/>
      <c r="Q13" s="31"/>
      <c r="R13" s="33"/>
      <c r="S13" s="35"/>
      <c r="T13" s="37"/>
    </row>
    <row r="14" spans="1:20" ht="32.25" customHeight="1" x14ac:dyDescent="0.2">
      <c r="A14" s="74" t="s">
        <v>57</v>
      </c>
      <c r="B14" s="51"/>
      <c r="C14" s="51"/>
      <c r="D14" s="51"/>
      <c r="E14" s="51"/>
      <c r="F14" s="51"/>
      <c r="G14" s="51"/>
      <c r="H14" s="51"/>
      <c r="I14" s="51"/>
      <c r="J14" s="51"/>
      <c r="K14" s="51"/>
      <c r="L14" s="51"/>
      <c r="M14" s="51"/>
      <c r="N14" s="51"/>
      <c r="O14" s="51"/>
      <c r="P14" s="51"/>
      <c r="Q14" s="51"/>
      <c r="R14" s="51"/>
      <c r="S14" s="51"/>
      <c r="T14" s="91"/>
    </row>
    <row r="15" spans="1:20" ht="15.75" x14ac:dyDescent="0.2">
      <c r="A15" s="78" t="s">
        <v>58</v>
      </c>
      <c r="B15" s="79"/>
      <c r="C15" s="79"/>
      <c r="D15" s="79"/>
      <c r="E15" s="79"/>
      <c r="F15" s="79"/>
      <c r="G15" s="79"/>
      <c r="H15" s="79"/>
      <c r="I15" s="79"/>
      <c r="J15" s="79"/>
      <c r="K15" s="79"/>
      <c r="L15" s="79"/>
      <c r="M15" s="79"/>
      <c r="N15" s="79"/>
      <c r="O15" s="79"/>
      <c r="P15" s="79"/>
      <c r="Q15" s="79"/>
      <c r="R15" s="79"/>
      <c r="S15" s="79"/>
      <c r="T15" s="97"/>
    </row>
    <row r="16" spans="1:20" ht="60" customHeight="1" x14ac:dyDescent="0.2">
      <c r="A16" s="69">
        <v>4</v>
      </c>
      <c r="B16" s="70" t="s">
        <v>59</v>
      </c>
      <c r="C16" s="47" t="s">
        <v>60</v>
      </c>
      <c r="D16" s="49">
        <v>1811000756</v>
      </c>
      <c r="E16" s="47" t="s">
        <v>61</v>
      </c>
      <c r="F16" s="52" t="s">
        <v>62</v>
      </c>
      <c r="G16" s="87" t="s">
        <v>63</v>
      </c>
      <c r="H16" s="88" t="s">
        <v>19</v>
      </c>
      <c r="I16" s="88">
        <v>100</v>
      </c>
      <c r="J16" s="98" t="s">
        <v>25</v>
      </c>
      <c r="K16" s="90">
        <v>25000</v>
      </c>
      <c r="L16" s="88">
        <v>12</v>
      </c>
      <c r="M16" s="99">
        <f t="shared" ref="M16" si="2">K16*L16</f>
        <v>300000</v>
      </c>
      <c r="N16" s="89">
        <f>M16*1.18</f>
        <v>354000</v>
      </c>
      <c r="O16" s="54" t="s">
        <v>39</v>
      </c>
      <c r="P16" s="54" t="s">
        <v>22</v>
      </c>
      <c r="Q16" s="30"/>
      <c r="R16" s="32">
        <f>N16</f>
        <v>354000</v>
      </c>
      <c r="S16" s="34" t="s">
        <v>23</v>
      </c>
      <c r="T16" s="23" t="s">
        <v>40</v>
      </c>
    </row>
    <row r="17" spans="1:20" ht="47.25" customHeight="1" x14ac:dyDescent="0.2">
      <c r="A17" s="38" t="s">
        <v>64</v>
      </c>
      <c r="B17" s="39"/>
      <c r="C17" s="39"/>
      <c r="D17" s="39"/>
      <c r="E17" s="39"/>
      <c r="F17" s="39"/>
      <c r="G17" s="39"/>
      <c r="H17" s="39"/>
      <c r="I17" s="39"/>
      <c r="J17" s="39"/>
      <c r="K17" s="39"/>
      <c r="L17" s="39"/>
      <c r="M17" s="39"/>
      <c r="N17" s="39"/>
      <c r="O17" s="39"/>
      <c r="P17" s="39"/>
      <c r="Q17" s="39"/>
      <c r="R17" s="39"/>
      <c r="S17" s="39"/>
      <c r="T17" s="91"/>
    </row>
    <row r="18" spans="1:20" ht="15.75" x14ac:dyDescent="0.2">
      <c r="A18" s="78" t="s">
        <v>65</v>
      </c>
      <c r="B18" s="79"/>
      <c r="C18" s="79"/>
      <c r="D18" s="79"/>
      <c r="E18" s="79"/>
      <c r="F18" s="79"/>
      <c r="G18" s="79"/>
      <c r="H18" s="79"/>
      <c r="I18" s="79"/>
      <c r="J18" s="79"/>
      <c r="K18" s="79"/>
      <c r="L18" s="79"/>
      <c r="M18" s="79"/>
      <c r="N18" s="79"/>
      <c r="O18" s="79"/>
      <c r="P18" s="79"/>
      <c r="Q18" s="79"/>
      <c r="R18" s="79"/>
      <c r="S18" s="79"/>
      <c r="T18" s="97"/>
    </row>
    <row r="19" spans="1:20" ht="67.5" customHeight="1" x14ac:dyDescent="0.2">
      <c r="A19" s="69">
        <v>5</v>
      </c>
      <c r="B19" s="47" t="s">
        <v>66</v>
      </c>
      <c r="C19" s="47" t="s">
        <v>67</v>
      </c>
      <c r="D19" s="86"/>
      <c r="E19" s="47" t="s">
        <v>61</v>
      </c>
      <c r="F19" s="52" t="s">
        <v>62</v>
      </c>
      <c r="G19" s="100" t="s">
        <v>68</v>
      </c>
      <c r="H19" s="101"/>
      <c r="I19" s="101">
        <v>100</v>
      </c>
      <c r="J19" s="102" t="s">
        <v>20</v>
      </c>
      <c r="K19" s="103">
        <v>7400</v>
      </c>
      <c r="L19" s="101">
        <v>6</v>
      </c>
      <c r="M19" s="104">
        <f t="shared" ref="M19" si="3">K19*L19</f>
        <v>44400</v>
      </c>
      <c r="N19" s="105">
        <f>M19*1.18</f>
        <v>52392</v>
      </c>
      <c r="O19" s="54" t="s">
        <v>21</v>
      </c>
      <c r="P19" s="54" t="s">
        <v>22</v>
      </c>
      <c r="Q19" s="30"/>
      <c r="R19" s="32">
        <f>N19</f>
        <v>52392</v>
      </c>
      <c r="S19" s="34" t="s">
        <v>23</v>
      </c>
      <c r="T19" s="36" t="s">
        <v>40</v>
      </c>
    </row>
    <row r="20" spans="1:20" ht="15.75" customHeight="1" x14ac:dyDescent="0.2">
      <c r="A20" s="38" t="s">
        <v>77</v>
      </c>
      <c r="B20" s="39"/>
      <c r="C20" s="39"/>
      <c r="D20" s="39"/>
      <c r="E20" s="39"/>
      <c r="F20" s="39"/>
      <c r="G20" s="39"/>
      <c r="H20" s="39"/>
      <c r="I20" s="39"/>
      <c r="J20" s="39"/>
      <c r="K20" s="39"/>
      <c r="L20" s="39"/>
      <c r="M20" s="39"/>
      <c r="N20" s="39"/>
      <c r="O20" s="39"/>
      <c r="P20" s="39"/>
      <c r="Q20" s="39"/>
      <c r="R20" s="39"/>
      <c r="S20" s="39"/>
      <c r="T20" s="91"/>
    </row>
    <row r="21" spans="1:20" ht="15.75" x14ac:dyDescent="0.2">
      <c r="A21" s="78" t="s">
        <v>69</v>
      </c>
      <c r="B21" s="79"/>
      <c r="C21" s="79"/>
      <c r="D21" s="79"/>
      <c r="E21" s="79"/>
      <c r="F21" s="79"/>
      <c r="G21" s="79"/>
      <c r="H21" s="79"/>
      <c r="I21" s="79"/>
      <c r="J21" s="79"/>
      <c r="K21" s="79"/>
      <c r="L21" s="79"/>
      <c r="M21" s="79"/>
      <c r="N21" s="79"/>
      <c r="O21" s="79"/>
      <c r="P21" s="79"/>
      <c r="Q21" s="79"/>
      <c r="R21" s="79"/>
      <c r="S21" s="79"/>
      <c r="T21" s="97"/>
    </row>
    <row r="22" spans="1:20" ht="63" x14ac:dyDescent="0.2">
      <c r="A22" s="43">
        <v>6</v>
      </c>
      <c r="B22" s="45" t="s">
        <v>70</v>
      </c>
      <c r="C22" s="47" t="s">
        <v>71</v>
      </c>
      <c r="D22" s="49">
        <v>1764000750</v>
      </c>
      <c r="E22" s="47" t="s">
        <v>70</v>
      </c>
      <c r="F22" s="52" t="s">
        <v>72</v>
      </c>
      <c r="G22" s="56" t="s">
        <v>73</v>
      </c>
      <c r="H22" s="57" t="s">
        <v>19</v>
      </c>
      <c r="I22" s="58">
        <v>100</v>
      </c>
      <c r="J22" s="59" t="s">
        <v>24</v>
      </c>
      <c r="K22" s="60">
        <v>219</v>
      </c>
      <c r="L22" s="57">
        <v>250</v>
      </c>
      <c r="M22" s="61">
        <f>K22*L22</f>
        <v>54750</v>
      </c>
      <c r="N22" s="61">
        <f>M22*1.18</f>
        <v>64605</v>
      </c>
      <c r="O22" s="54" t="s">
        <v>26</v>
      </c>
      <c r="P22" s="54" t="s">
        <v>22</v>
      </c>
      <c r="Q22" s="30"/>
      <c r="R22" s="32">
        <f>N22</f>
        <v>64605</v>
      </c>
      <c r="S22" s="34" t="s">
        <v>23</v>
      </c>
      <c r="T22" s="36" t="s">
        <v>40</v>
      </c>
    </row>
    <row r="23" spans="1:20" ht="38.25" customHeight="1" x14ac:dyDescent="0.2">
      <c r="A23" s="44"/>
      <c r="B23" s="46"/>
      <c r="C23" s="48"/>
      <c r="D23" s="50"/>
      <c r="E23" s="48"/>
      <c r="F23" s="53"/>
      <c r="G23" s="62" t="s">
        <v>74</v>
      </c>
      <c r="H23" s="9" t="s">
        <v>19</v>
      </c>
      <c r="I23" s="63">
        <v>94</v>
      </c>
      <c r="J23" s="64" t="s">
        <v>24</v>
      </c>
      <c r="K23" s="65">
        <v>220</v>
      </c>
      <c r="L23" s="66">
        <v>250</v>
      </c>
      <c r="M23" s="67">
        <f>K23*L23</f>
        <v>55000</v>
      </c>
      <c r="N23" s="68">
        <f t="shared" ref="N23:N24" si="4">M23*1.18</f>
        <v>64900</v>
      </c>
      <c r="O23" s="55"/>
      <c r="P23" s="55"/>
      <c r="Q23" s="31"/>
      <c r="R23" s="33"/>
      <c r="S23" s="35"/>
      <c r="T23" s="37"/>
    </row>
    <row r="24" spans="1:20" ht="26.25" customHeight="1" x14ac:dyDescent="0.2">
      <c r="A24" s="44"/>
      <c r="B24" s="46"/>
      <c r="C24" s="48"/>
      <c r="D24" s="50"/>
      <c r="E24" s="48"/>
      <c r="F24" s="53"/>
      <c r="G24" s="10" t="s">
        <v>75</v>
      </c>
      <c r="H24" s="10" t="s">
        <v>19</v>
      </c>
      <c r="I24" s="12">
        <v>76</v>
      </c>
      <c r="J24" s="92" t="s">
        <v>24</v>
      </c>
      <c r="K24" s="93">
        <v>330</v>
      </c>
      <c r="L24" s="94">
        <v>250</v>
      </c>
      <c r="M24" s="95">
        <f>K24*L24</f>
        <v>82500</v>
      </c>
      <c r="N24" s="96">
        <f t="shared" si="4"/>
        <v>97350</v>
      </c>
      <c r="O24" s="55"/>
      <c r="P24" s="55"/>
      <c r="Q24" s="31"/>
      <c r="R24" s="33"/>
      <c r="S24" s="35"/>
      <c r="T24" s="37"/>
    </row>
    <row r="25" spans="1:20" ht="47.25" customHeight="1" x14ac:dyDescent="0.2">
      <c r="A25" s="74" t="s">
        <v>76</v>
      </c>
      <c r="B25" s="51"/>
      <c r="C25" s="51"/>
      <c r="D25" s="51"/>
      <c r="E25" s="51"/>
      <c r="F25" s="51"/>
      <c r="G25" s="51"/>
      <c r="H25" s="51"/>
      <c r="I25" s="51"/>
      <c r="J25" s="51"/>
      <c r="K25" s="51"/>
      <c r="L25" s="51"/>
      <c r="M25" s="51"/>
      <c r="N25" s="51"/>
      <c r="O25" s="51"/>
      <c r="P25" s="51"/>
      <c r="Q25" s="51"/>
      <c r="R25" s="51"/>
      <c r="S25" s="51"/>
      <c r="T25" s="91"/>
    </row>
    <row r="27" spans="1:20" ht="15.75" x14ac:dyDescent="0.2">
      <c r="A27" s="1" t="s">
        <v>30</v>
      </c>
      <c r="B27" s="1"/>
      <c r="C27" s="1"/>
      <c r="D27" s="1"/>
      <c r="E27" s="1"/>
      <c r="F27" s="1"/>
      <c r="G27" s="1"/>
      <c r="H27" s="1"/>
      <c r="I27" s="1"/>
      <c r="J27" s="1"/>
      <c r="K27" s="1"/>
      <c r="L27" s="1"/>
      <c r="M27" s="27"/>
      <c r="N27" s="3"/>
      <c r="O27" s="28"/>
      <c r="S27" s="29"/>
      <c r="T2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2026-02-17T14:10:06Z</dcterms:created>
  <dcterms:modified xsi:type="dcterms:W3CDTF">2026-02-19T10:30:15Z</dcterms:modified>
</cp:coreProperties>
</file>