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1ATNAM6Y\"/>
    </mc:Choice>
  </mc:AlternateContent>
  <xr:revisionPtr revIDLastSave="0" documentId="8_{7AF83EDB-CAE5-466C-BC11-A3497FC89547}" xr6:coauthVersionLast="47" xr6:coauthVersionMax="47" xr10:uidLastSave="{00000000-0000-0000-0000-000000000000}"/>
  <bookViews>
    <workbookView xWindow="-120" yWindow="-120" windowWidth="29040" windowHeight="15720" xr2:uid="{5EB95E39-8D27-4F0E-9056-10C8A5CD2EB3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N22" i="1" s="1"/>
  <c r="R22" i="1" s="1"/>
  <c r="M19" i="1"/>
  <c r="N19" i="1" s="1"/>
  <c r="M18" i="1"/>
  <c r="N18" i="1" s="1"/>
  <c r="M17" i="1"/>
  <c r="N17" i="1" s="1"/>
  <c r="M16" i="1"/>
  <c r="N16" i="1" s="1"/>
  <c r="R16" i="1" s="1"/>
  <c r="M13" i="1"/>
  <c r="N13" i="1" s="1"/>
  <c r="M12" i="1"/>
  <c r="N12" i="1" s="1"/>
  <c r="M11" i="1"/>
  <c r="N11" i="1" s="1"/>
  <c r="M10" i="1"/>
  <c r="N10" i="1" s="1"/>
  <c r="R10" i="1" s="1"/>
  <c r="M7" i="1"/>
  <c r="N7" i="1" s="1"/>
  <c r="M6" i="1"/>
  <c r="N6" i="1" s="1"/>
  <c r="M5" i="1"/>
  <c r="N5" i="1" s="1"/>
  <c r="R5" i="1" s="1"/>
</calcChain>
</file>

<file path=xl/sharedStrings.xml><?xml version="1.0" encoding="utf-8"?>
<sst xmlns="http://schemas.openxmlformats.org/spreadsheetml/2006/main" count="98" uniqueCount="65">
  <si>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</si>
  <si>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</si>
  <si>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</si>
  <si>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</si>
  <si>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</si>
  <si>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</si>
  <si>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</si>
  <si>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</si>
  <si>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</si>
  <si>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</si>
  <si>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</si>
  <si>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</si>
  <si>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</si>
  <si>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</si>
  <si>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</si>
  <si>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</si>
  <si>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</si>
  <si>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</si>
  <si>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</si>
  <si>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>כן</t>
  </si>
  <si>
    <t>אושרה ההצעה להגדלה לפי סעיף 3.21 לנוהל התקשרויות</t>
  </si>
  <si>
    <t xml:space="preserve"> </t>
  </si>
  <si>
    <t>סכום שעתי</t>
  </si>
  <si>
    <t>אושרה ההצעה עם הציון המשוקלל הגבוה ביותר</t>
  </si>
  <si>
    <t>סכום לפרויקט</t>
  </si>
  <si>
    <t xml:space="preserve">אושר פה אחד 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</si>
  <si>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</si>
  <si>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חברי הועדה :מירב הלפמן - מנכ"לית העירייה, רו"ח איילת נהרי עובד , עו"ד ענת סמסונוב - לשכה משפטית. רחלי רם - רכזת הוועדה.     משתתפים -מנהלים רלוונטים לבקשות.</t>
  </si>
  <si>
    <t>נא לפנות ללשכה המשפטית להכנת חוזה</t>
  </si>
  <si>
    <t>פרוטוקול  ועדת התקשרויות הנדסה מס' 2026-4.1   תאריך : 5/2/2026</t>
  </si>
  <si>
    <t xml:space="preserve">      החלטה מס'  2026-4.1-01</t>
  </si>
  <si>
    <t>שרותים הנדסיים בתחום חשמל לאגף מבני ציבור</t>
  </si>
  <si>
    <t xml:space="preserve">מיכאל זלדין - מנהל מחלקת מבני ציבור וסגן מהנדסת העיר  </t>
  </si>
  <si>
    <t>יעוץ חשמל</t>
  </si>
  <si>
    <t>הנדסה</t>
  </si>
  <si>
    <t>אריאל מלכה מהנדסים בע"מ</t>
  </si>
  <si>
    <t>אושר פה אחד</t>
  </si>
  <si>
    <t>אי.יו.בי משה מהנדסים יועצים לחשמל בע"מ</t>
  </si>
  <si>
    <t>אופק א.ו.מ הנדסה 2012 בע"מ</t>
  </si>
  <si>
    <t>חוזה מסגרת לעבודות קטנות  לתקופה של שנתיים שלא מוגדרות פרויקטים. מדובר בחוזה מסגרת בהתאם להזמנות מעת לעת עבור עבודות בהיקף ממש קטן ובלתי צפוי מראש
כמו מתן פתרונות/אישורי חשמל/תכנון/התייעצות וכו' בהתאם לצורך</t>
  </si>
  <si>
    <t xml:space="preserve">      החלטה מס'  2026-4.1-02</t>
  </si>
  <si>
    <t>שלולית חורף יוספטל - דק עץ</t>
  </si>
  <si>
    <t>שמעון גיטליץ -  מנהל אגף תשתיות</t>
  </si>
  <si>
    <t>אן אמילי פרוייקטים</t>
  </si>
  <si>
    <t>משה עץ ומתכת</t>
  </si>
  <si>
    <t>עץ שלי ואני</t>
  </si>
  <si>
    <t>טים רוזנברג</t>
  </si>
  <si>
    <t xml:space="preserve">בחוזה משכ"ל לביצוע שלולית החורף לא היה את בניית דק העץ.  מאחר והגענו לגבול החוזה ולא ניתן להגדילו אנו מבקשים לבצע את הדק עם קבלן אחר.  תקציב קיים לביצוע. </t>
  </si>
  <si>
    <t xml:space="preserve">      החלטה מס'  2026-4.1-03</t>
  </si>
  <si>
    <t>תכנון פיתוח נוף חורשת אוסישקין</t>
  </si>
  <si>
    <t xml:space="preserve">אדר' צביה פולמן פרידר מנהלת מחלקת פיתוח סביבתי </t>
  </si>
  <si>
    <t>יועץ שילוט</t>
  </si>
  <si>
    <t>איקן מס בע"מ</t>
  </si>
  <si>
    <t>רה- לבנט מיתוג ואינטראקטיב בע"מ</t>
  </si>
  <si>
    <t>סטודיו אבידני - תקשורת חזותית ועיצוב מוצר</t>
  </si>
  <si>
    <t>כשר תקשורת חזותית בע"מ</t>
  </si>
  <si>
    <t>תכנון שילוט ומיתוג חורשת אוסישקין. הבקשה לאשר יועץ שילוט ומיתוג לחורשת אוסישקין .</t>
  </si>
  <si>
    <t xml:space="preserve">      החלטה מס'  2026-4.1-04 </t>
  </si>
  <si>
    <t>הגדלה - יעוץ שוטף בטיחות אתרי בניה - גדי גוטמן</t>
  </si>
  <si>
    <t>צבי וכליס- מנהל מח' פיקוח על הבניה</t>
  </si>
  <si>
    <t>תב"ר תכנון 44014</t>
  </si>
  <si>
    <t>יעוץ בטיחות</t>
  </si>
  <si>
    <t>ג.גוטמן ניהול והנדסת בטיחות בע"מ</t>
  </si>
  <si>
    <t xml:space="preserve">אושר פה אחד
כפוף להבהרות ממנהל מח' פיקוח על הבניה
(צבי וכליס)  
</t>
  </si>
  <si>
    <t>הגדלת הסכם מספר 202370030 הבקשה הינה עבור הגדלה והארכת תוקף החוזה לשנתיים.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</si>
</sst>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b/>
      <sz val="12"/>
      <name val="Arial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name val="Arial"/>
      <family val="2"/>
    </font>
    <font>
      <sz val="12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03">
    <xf numFmtId="0" fontId="0" fillId="0" borderId="0" xfId="0"/>
    <xf numFmtId="0" fontId="4" fillId="4" borderId="3" xfId="0" applyFont="1" applyFill="1" applyBorder="1" applyAlignment="1">
      <alignment vertical="center" wrapText="1" readingOrder="2"/>
    </xf>
    <xf numFmtId="164" fontId="4" fillId="0" borderId="1" xfId="0" applyNumberFormat="1" applyFont="1" applyBorder="1" applyAlignment="1">
      <alignment vertical="center" wrapText="1" readingOrder="2"/>
    </xf>
    <xf numFmtId="0" fontId="6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 readingOrder="2"/>
    </xf>
    <xf numFmtId="3" fontId="7" fillId="0" borderId="1" xfId="0" applyNumberFormat="1" applyFont="1" applyBorder="1" applyAlignment="1">
      <alignment horizontal="center" vertical="center" wrapText="1" readingOrder="2"/>
    </xf>
    <xf numFmtId="1" fontId="8" fillId="0" borderId="1" xfId="2" applyNumberFormat="1" applyFont="1" applyFill="1" applyBorder="1" applyAlignment="1">
      <alignment horizontal="center" vertical="center" wrapText="1" readingOrder="2"/>
    </xf>
    <xf numFmtId="165" fontId="7" fillId="0" borderId="1" xfId="0" applyNumberFormat="1" applyFont="1" applyBorder="1" applyAlignment="1">
      <alignment horizontal="center" vertical="center" wrapText="1" readingOrder="2"/>
    </xf>
    <xf numFmtId="0" fontId="8" fillId="0" borderId="1" xfId="3" applyNumberFormat="1" applyFont="1" applyFill="1" applyBorder="1" applyAlignment="1">
      <alignment horizontal="center" vertical="center" wrapText="1" readingOrder="2"/>
    </xf>
    <xf numFmtId="165" fontId="8" fillId="0" borderId="1" xfId="2" applyNumberFormat="1" applyFont="1" applyFill="1" applyBorder="1" applyAlignment="1">
      <alignment horizontal="center" vertical="center" wrapText="1" readingOrder="2"/>
    </xf>
    <xf numFmtId="165" fontId="8" fillId="0" borderId="1" xfId="3" applyNumberFormat="1" applyFont="1" applyFill="1" applyBorder="1" applyAlignment="1">
      <alignment horizontal="center" vertical="center" wrapText="1" readingOrder="2"/>
    </xf>
    <xf numFmtId="164" fontId="4" fillId="6" borderId="5" xfId="0" applyNumberFormat="1" applyFont="1" applyFill="1" applyBorder="1" applyAlignment="1">
      <alignment vertical="center" wrapText="1" readingOrder="2"/>
    </xf>
    <xf numFmtId="164" fontId="4" fillId="6" borderId="9" xfId="0" applyNumberFormat="1" applyFont="1" applyFill="1" applyBorder="1" applyAlignment="1">
      <alignment vertical="center" wrapText="1" readingOrder="2"/>
    </xf>
    <xf numFmtId="14" fontId="6" fillId="0" borderId="5" xfId="0" applyNumberFormat="1" applyFont="1" applyBorder="1" applyAlignment="1">
      <alignment vertical="center" wrapText="1" readingOrder="2"/>
    </xf>
    <xf numFmtId="14" fontId="6" fillId="0" borderId="9" xfId="0" applyNumberFormat="1" applyFont="1" applyBorder="1" applyAlignment="1">
      <alignment vertical="center" wrapText="1" readingOrder="2"/>
    </xf>
    <xf numFmtId="0" fontId="6" fillId="0" borderId="5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4" fillId="7" borderId="2" xfId="0" applyFont="1" applyFill="1" applyBorder="1" applyAlignment="1">
      <alignment vertical="center" readingOrder="2"/>
    </xf>
    <xf numFmtId="0" fontId="7" fillId="0" borderId="6" xfId="0" applyFont="1" applyBorder="1" applyAlignment="1">
      <alignment vertical="center" wrapText="1" readingOrder="2"/>
    </xf>
    <xf numFmtId="0" fontId="7" fillId="0" borderId="8" xfId="0" applyFont="1" applyBorder="1" applyAlignment="1">
      <alignment vertical="center" wrapText="1" readingOrder="2"/>
    </xf>
    <xf numFmtId="0" fontId="7" fillId="0" borderId="5" xfId="0" applyFont="1" applyBorder="1" applyAlignment="1">
      <alignment vertical="center" wrapText="1" readingOrder="2"/>
    </xf>
    <xf numFmtId="0" fontId="7" fillId="0" borderId="9" xfId="0" applyFont="1" applyBorder="1" applyAlignment="1">
      <alignment vertical="center" wrapText="1" readingOrder="2"/>
    </xf>
    <xf numFmtId="0" fontId="7" fillId="0" borderId="5" xfId="1" applyNumberFormat="1" applyFont="1" applyFill="1" applyBorder="1" applyAlignment="1">
      <alignment vertical="center" wrapText="1" readingOrder="2"/>
    </xf>
    <xf numFmtId="0" fontId="7" fillId="0" borderId="9" xfId="1" applyNumberFormat="1" applyFont="1" applyFill="1" applyBorder="1" applyAlignment="1">
      <alignment vertical="center" wrapText="1" readingOrder="2"/>
    </xf>
    <xf numFmtId="0" fontId="4" fillId="0" borderId="3" xfId="0" applyFont="1" applyBorder="1" applyAlignment="1">
      <alignment vertical="center" wrapText="1" readingOrder="2"/>
    </xf>
    <xf numFmtId="3" fontId="7" fillId="0" borderId="5" xfId="0" applyNumberFormat="1" applyFont="1" applyBorder="1" applyAlignment="1">
      <alignment vertical="center" wrapText="1" readingOrder="2"/>
    </xf>
    <xf numFmtId="3" fontId="7" fillId="0" borderId="9" xfId="0" applyNumberFormat="1" applyFont="1" applyBorder="1" applyAlignment="1">
      <alignment vertical="center" wrapText="1" readingOrder="2"/>
    </xf>
    <xf numFmtId="0" fontId="4" fillId="0" borderId="5" xfId="0" applyFont="1" applyBorder="1" applyAlignment="1">
      <alignment vertical="center" wrapText="1" readingOrder="2"/>
    </xf>
    <xf numFmtId="0" fontId="4" fillId="0" borderId="9" xfId="0" applyFont="1" applyBorder="1" applyAlignment="1">
      <alignment vertical="center" wrapText="1" readingOrder="2"/>
    </xf>
    <xf numFmtId="0" fontId="4" fillId="0" borderId="2" xfId="0" applyFont="1" applyBorder="1" applyAlignment="1">
      <alignment vertical="center" readingOrder="2"/>
    </xf>
    <xf numFmtId="0" fontId="4" fillId="4" borderId="2" xfId="0" applyFont="1" applyFill="1" applyBorder="1" applyAlignment="1">
      <alignment vertical="center" readingOrder="2"/>
    </xf>
    <xf numFmtId="0" fontId="7" fillId="8" borderId="1" xfId="0" applyFont="1" applyFill="1" applyBorder="1" applyAlignment="1">
      <alignment horizontal="center" vertical="center" wrapText="1" readingOrder="2"/>
    </xf>
    <xf numFmtId="0" fontId="8" fillId="8" borderId="1" xfId="3" applyNumberFormat="1" applyFont="1" applyFill="1" applyBorder="1" applyAlignment="1">
      <alignment horizontal="center" vertical="center" wrapText="1" readingOrder="2"/>
    </xf>
    <xf numFmtId="3" fontId="7" fillId="8" borderId="1" xfId="0" applyNumberFormat="1" applyFont="1" applyFill="1" applyBorder="1" applyAlignment="1">
      <alignment horizontal="center" vertical="center" wrapText="1" readingOrder="2"/>
    </xf>
    <xf numFmtId="165" fontId="7" fillId="8" borderId="1" xfId="0" applyNumberFormat="1" applyFont="1" applyFill="1" applyBorder="1" applyAlignment="1">
      <alignment horizontal="center" vertical="center" wrapText="1" readingOrder="2"/>
    </xf>
    <xf numFmtId="165" fontId="8" fillId="8" borderId="1" xfId="3" applyNumberFormat="1" applyFont="1" applyFill="1" applyBorder="1" applyAlignment="1">
      <alignment horizontal="center" vertical="center" wrapText="1" readingOrder="2"/>
    </xf>
    <xf numFmtId="1" fontId="8" fillId="8" borderId="1" xfId="2" applyNumberFormat="1" applyFont="1" applyFill="1" applyBorder="1" applyAlignment="1">
      <alignment horizontal="center" vertical="center" wrapText="1" readingOrder="2"/>
    </xf>
    <xf numFmtId="0" fontId="7" fillId="0" borderId="5" xfId="0" applyFont="1" applyBorder="1" applyAlignment="1">
      <alignment horizontal="center" vertical="center" wrapText="1" readingOrder="2"/>
    </xf>
    <xf numFmtId="3" fontId="7" fillId="0" borderId="5" xfId="0" applyNumberFormat="1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readingOrder="2"/>
    </xf>
    <xf numFmtId="0" fontId="6" fillId="0" borderId="0" xfId="0" applyFont="1"/>
    <xf numFmtId="0" fontId="4" fillId="0" borderId="1" xfId="0" applyFont="1" applyBorder="1" applyAlignment="1">
      <alignment horizontal="center" vertical="center" wrapText="1" readingOrder="2"/>
    </xf>
    <xf numFmtId="164" fontId="4" fillId="0" borderId="1" xfId="0" applyNumberFormat="1" applyFont="1" applyBorder="1" applyAlignment="1">
      <alignment horizontal="center" vertical="center" wrapText="1" readingOrder="2"/>
    </xf>
    <xf numFmtId="164" fontId="4" fillId="0" borderId="1" xfId="0" applyNumberFormat="1" applyFont="1" applyBorder="1" applyAlignment="1">
      <alignment horizontal="right" vertical="center" wrapText="1" readingOrder="2"/>
    </xf>
    <xf numFmtId="49" fontId="4" fillId="5" borderId="3" xfId="0" applyNumberFormat="1" applyFont="1" applyFill="1" applyBorder="1" applyAlignment="1">
      <alignment vertical="center" readingOrder="2"/>
    </xf>
    <xf numFmtId="49" fontId="4" fillId="5" borderId="4" xfId="0" applyNumberFormat="1" applyFont="1" applyFill="1" applyBorder="1" applyAlignment="1">
      <alignment vertical="center" readingOrder="2"/>
    </xf>
    <xf numFmtId="0" fontId="4" fillId="0" borderId="5" xfId="0" applyFont="1" applyBorder="1" applyAlignment="1">
      <alignment vertical="center" readingOrder="2"/>
    </xf>
    <xf numFmtId="0" fontId="8" fillId="0" borderId="5" xfId="0" applyFont="1" applyBorder="1" applyAlignment="1">
      <alignment readingOrder="2"/>
    </xf>
    <xf numFmtId="0" fontId="4" fillId="0" borderId="9" xfId="0" applyFont="1" applyBorder="1" applyAlignment="1">
      <alignment vertical="center" readingOrder="2"/>
    </xf>
    <xf numFmtId="0" fontId="8" fillId="0" borderId="1" xfId="2" applyFont="1" applyFill="1" applyBorder="1" applyAlignment="1">
      <alignment horizontal="center" vertical="center" wrapText="1" readingOrder="2"/>
    </xf>
    <xf numFmtId="0" fontId="8" fillId="0" borderId="9" xfId="0" applyFont="1" applyBorder="1" applyAlignment="1">
      <alignment readingOrder="2"/>
    </xf>
    <xf numFmtId="0" fontId="5" fillId="0" borderId="7" xfId="0" applyFont="1" applyBorder="1" applyAlignment="1">
      <alignment vertical="center"/>
    </xf>
    <xf numFmtId="0" fontId="8" fillId="8" borderId="1" xfId="3" applyFont="1" applyFill="1" applyBorder="1" applyAlignment="1">
      <alignment horizontal="center" vertical="center" wrapText="1" readingOrder="2"/>
    </xf>
    <xf numFmtId="0" fontId="8" fillId="0" borderId="6" xfId="0" applyFont="1" applyBorder="1" applyAlignment="1">
      <alignment readingOrder="2"/>
    </xf>
    <xf numFmtId="164" fontId="4" fillId="6" borderId="0" xfId="0" applyNumberFormat="1" applyFont="1" applyFill="1" applyAlignment="1">
      <alignment vertical="center" readingOrder="2"/>
    </xf>
    <xf numFmtId="14" fontId="6" fillId="0" borderId="7" xfId="0" applyNumberFormat="1" applyFont="1" applyBorder="1" applyAlignment="1">
      <alignment vertical="center" wrapText="1" readingOrder="2"/>
    </xf>
    <xf numFmtId="0" fontId="5" fillId="0" borderId="12" xfId="0" applyFont="1" applyBorder="1" applyAlignment="1">
      <alignment vertical="center"/>
    </xf>
    <xf numFmtId="0" fontId="8" fillId="0" borderId="8" xfId="0" applyFont="1" applyBorder="1" applyAlignment="1">
      <alignment readingOrder="2"/>
    </xf>
    <xf numFmtId="14" fontId="6" fillId="0" borderId="12" xfId="0" applyNumberFormat="1" applyFont="1" applyBorder="1" applyAlignment="1">
      <alignment vertical="center" wrapText="1" readingOrder="2"/>
    </xf>
    <xf numFmtId="164" fontId="4" fillId="6" borderId="0" xfId="0" applyNumberFormat="1" applyFont="1" applyFill="1" applyAlignment="1">
      <alignment horizontal="center" vertical="center" wrapText="1" readingOrder="2"/>
    </xf>
    <xf numFmtId="0" fontId="4" fillId="0" borderId="7" xfId="0" applyFont="1" applyBorder="1" applyAlignment="1">
      <alignment vertical="center" readingOrder="2"/>
    </xf>
    <xf numFmtId="0" fontId="8" fillId="0" borderId="5" xfId="0" applyFont="1" applyBorder="1" applyAlignment="1">
      <alignment horizontal="center" readingOrder="2"/>
    </xf>
    <xf numFmtId="164" fontId="4" fillId="6" borderId="5" xfId="0" applyNumberFormat="1" applyFont="1" applyFill="1" applyBorder="1" applyAlignment="1">
      <alignment horizontal="center" vertical="center" wrapText="1" readingOrder="2"/>
    </xf>
    <xf numFmtId="14" fontId="6" fillId="0" borderId="5" xfId="0" applyNumberFormat="1" applyFont="1" applyBorder="1" applyAlignment="1">
      <alignment horizontal="center" vertical="center" wrapText="1" readingOrder="2"/>
    </xf>
    <xf numFmtId="0" fontId="4" fillId="7" borderId="3" xfId="0" applyFont="1" applyFill="1" applyBorder="1" applyAlignment="1">
      <alignment vertical="center" readingOrder="2"/>
    </xf>
    <xf numFmtId="0" fontId="4" fillId="0" borderId="0" xfId="0" applyFont="1" applyAlignment="1">
      <alignment horizontal="center" vertical="center" readingOrder="2"/>
    </xf>
    <xf numFmtId="0" fontId="4" fillId="7" borderId="0" xfId="0" applyFont="1" applyFill="1" applyAlignment="1">
      <alignment horizontal="right" vertical="center" wrapText="1" readingOrder="2"/>
    </xf>
    <xf numFmtId="0" fontId="4" fillId="7" borderId="0" xfId="0" applyFont="1" applyFill="1" applyAlignment="1">
      <alignment horizontal="right" vertical="center" readingOrder="2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top"/>
    </xf>
    <xf numFmtId="164" fontId="6" fillId="0" borderId="0" xfId="0" applyNumberFormat="1" applyFont="1" applyAlignment="1">
      <alignment readingOrder="2"/>
    </xf>
    <xf numFmtId="0" fontId="8" fillId="0" borderId="0" xfId="0" applyFont="1" applyAlignment="1">
      <alignment readingOrder="2"/>
    </xf>
    <xf numFmtId="0" fontId="8" fillId="0" borderId="0" xfId="0" applyFont="1" applyAlignment="1">
      <alignment vertical="center"/>
    </xf>
    <xf numFmtId="0" fontId="6" fillId="0" borderId="0" xfId="0" applyFont="1" applyAlignment="1">
      <alignment readingOrder="2"/>
    </xf>
    <xf numFmtId="0" fontId="4" fillId="0" borderId="0" xfId="0" applyFont="1" applyFill="1" applyBorder="1" applyAlignment="1">
      <alignment vertical="center" readingOrder="2"/>
    </xf>
    <xf numFmtId="0" fontId="4" fillId="0" borderId="0" xfId="0" applyFont="1" applyFill="1" applyBorder="1" applyAlignment="1">
      <alignment vertical="center" wrapText="1" readingOrder="2"/>
    </xf>
    <xf numFmtId="0" fontId="4" fillId="4" borderId="11" xfId="0" applyFont="1" applyFill="1" applyBorder="1" applyAlignment="1">
      <alignment vertical="center" wrapText="1" readingOrder="2"/>
    </xf>
    <xf numFmtId="0" fontId="4" fillId="0" borderId="4" xfId="0" applyFont="1" applyBorder="1" applyAlignment="1">
      <alignment horizontal="center" vertical="center" wrapText="1" readingOrder="2"/>
    </xf>
    <xf numFmtId="0" fontId="4" fillId="4" borderId="6" xfId="0" applyFont="1" applyFill="1" applyBorder="1" applyAlignment="1">
      <alignment vertical="center" readingOrder="2"/>
    </xf>
    <xf numFmtId="49" fontId="4" fillId="5" borderId="13" xfId="0" applyNumberFormat="1" applyFont="1" applyFill="1" applyBorder="1" applyAlignment="1">
      <alignment vertical="center" readingOrder="2"/>
    </xf>
    <xf numFmtId="49" fontId="4" fillId="5" borderId="10" xfId="0" applyNumberFormat="1" applyFont="1" applyFill="1" applyBorder="1" applyAlignment="1">
      <alignment vertical="center" readingOrder="2"/>
    </xf>
    <xf numFmtId="0" fontId="6" fillId="0" borderId="2" xfId="0" applyFont="1" applyBorder="1" applyAlignment="1">
      <alignment vertical="center" readingOrder="2"/>
    </xf>
    <xf numFmtId="1" fontId="8" fillId="0" borderId="5" xfId="2" applyNumberFormat="1" applyFont="1" applyFill="1" applyBorder="1" applyAlignment="1">
      <alignment horizontal="center" vertical="center" wrapText="1" readingOrder="2"/>
    </xf>
    <xf numFmtId="165" fontId="7" fillId="0" borderId="5" xfId="0" applyNumberFormat="1" applyFont="1" applyBorder="1" applyAlignment="1">
      <alignment horizontal="center" vertical="center" wrapText="1" readingOrder="2"/>
    </xf>
    <xf numFmtId="0" fontId="8" fillId="0" borderId="5" xfId="3" applyNumberFormat="1" applyFont="1" applyFill="1" applyBorder="1" applyAlignment="1">
      <alignment horizontal="center" vertical="center" wrapText="1" readingOrder="2"/>
    </xf>
    <xf numFmtId="165" fontId="8" fillId="0" borderId="5" xfId="2" applyNumberFormat="1" applyFont="1" applyFill="1" applyBorder="1" applyAlignment="1">
      <alignment horizontal="center" vertical="center" wrapText="1" readingOrder="2"/>
    </xf>
    <xf numFmtId="165" fontId="8" fillId="0" borderId="5" xfId="3" applyNumberFormat="1" applyFont="1" applyFill="1" applyBorder="1" applyAlignment="1">
      <alignment horizontal="center" vertical="center" wrapText="1" readingOrder="2"/>
    </xf>
    <xf numFmtId="49" fontId="4" fillId="4" borderId="13" xfId="0" applyNumberFormat="1" applyFont="1" applyFill="1" applyBorder="1" applyAlignment="1">
      <alignment vertical="center" readingOrder="2"/>
    </xf>
    <xf numFmtId="49" fontId="4" fillId="4" borderId="10" xfId="0" applyNumberFormat="1" applyFont="1" applyFill="1" applyBorder="1" applyAlignment="1">
      <alignment vertical="center" readingOrder="2"/>
    </xf>
    <xf numFmtId="49" fontId="4" fillId="4" borderId="0" xfId="0" applyNumberFormat="1" applyFont="1" applyFill="1" applyBorder="1" applyAlignment="1">
      <alignment vertical="center" readingOrder="2"/>
    </xf>
    <xf numFmtId="49" fontId="4" fillId="4" borderId="14" xfId="0" applyNumberFormat="1" applyFont="1" applyFill="1" applyBorder="1" applyAlignment="1">
      <alignment vertical="center" readingOrder="2"/>
    </xf>
    <xf numFmtId="0" fontId="6" fillId="0" borderId="4" xfId="0" applyFont="1" applyBorder="1"/>
    <xf numFmtId="0" fontId="8" fillId="0" borderId="5" xfId="2" applyFont="1" applyFill="1" applyBorder="1" applyAlignment="1">
      <alignment horizontal="center" vertical="center" wrapText="1" readingOrder="2"/>
    </xf>
    <xf numFmtId="49" fontId="4" fillId="5" borderId="14" xfId="0" applyNumberFormat="1" applyFont="1" applyFill="1" applyBorder="1" applyAlignment="1">
      <alignment vertical="center" readingOrder="2"/>
    </xf>
    <xf numFmtId="0" fontId="6" fillId="0" borderId="5" xfId="1" applyNumberFormat="1" applyFont="1" applyFill="1" applyBorder="1" applyAlignment="1">
      <alignment vertical="center" wrapText="1" readingOrder="2"/>
    </xf>
    <xf numFmtId="0" fontId="7" fillId="8" borderId="5" xfId="0" applyFont="1" applyFill="1" applyBorder="1" applyAlignment="1">
      <alignment horizontal="center" vertical="center" wrapText="1" readingOrder="2"/>
    </xf>
    <xf numFmtId="0" fontId="8" fillId="8" borderId="5" xfId="3" applyNumberFormat="1" applyFont="1" applyFill="1" applyBorder="1" applyAlignment="1">
      <alignment horizontal="center" vertical="center" wrapText="1" readingOrder="2"/>
    </xf>
    <xf numFmtId="3" fontId="7" fillId="8" borderId="5" xfId="0" applyNumberFormat="1" applyFont="1" applyFill="1" applyBorder="1" applyAlignment="1">
      <alignment horizontal="center" vertical="center" wrapText="1" readingOrder="2"/>
    </xf>
    <xf numFmtId="165" fontId="7" fillId="8" borderId="5" xfId="0" applyNumberFormat="1" applyFont="1" applyFill="1" applyBorder="1" applyAlignment="1">
      <alignment horizontal="center" vertical="center" wrapText="1" readingOrder="2"/>
    </xf>
    <xf numFmtId="165" fontId="8" fillId="8" borderId="5" xfId="2" applyNumberFormat="1" applyFont="1" applyFill="1" applyBorder="1" applyAlignment="1">
      <alignment horizontal="center" vertical="center" wrapText="1" readingOrder="2"/>
    </xf>
    <xf numFmtId="165" fontId="8" fillId="8" borderId="5" xfId="3" applyNumberFormat="1" applyFont="1" applyFill="1" applyBorder="1" applyAlignment="1">
      <alignment horizontal="center" vertical="center" wrapText="1" readingOrder="2"/>
    </xf>
  </cellXfs>
  <cellStyles count="4">
    <cellStyle name="Comma" xfId="1" builtinId="3"/>
    <cellStyle name="Normal" xfId="0" builtinId="0"/>
    <cellStyle name="ניטראלי" xfId="3" builtinId="28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82639-5B0D-4BBD-A1EA-1BC5CE2FF6A1}">
  <dimension ref="A1:T28"/>
  <sheetViews>
    <sheetView rightToLeft="1" tabSelected="1" zoomScale="70" zoomScaleNormal="70" workbookViewId="0">
      <selection activeCell="D16" sqref="D16"/>
    </sheetView>
  </sheetViews>
  <sheetFormatPr defaultColWidth="8.75" defaultRowHeight="15" x14ac:dyDescent="0.2"/>
  <cols>
    <col min="1" max="1" width="4.25" style="70" customWidth="1"/>
    <col min="2" max="2" width="23.25" style="42" customWidth="1"/>
    <col min="3" max="3" width="11.25" style="42" customWidth="1"/>
    <col min="4" max="4" width="15" style="42" customWidth="1"/>
    <col min="5" max="5" width="11.25" style="42" customWidth="1"/>
    <col min="6" max="6" width="8.75" style="42"/>
    <col min="7" max="7" width="14.875" style="42" customWidth="1"/>
    <col min="8" max="8" width="7.25" style="42" customWidth="1"/>
    <col min="9" max="9" width="13.625" style="42" customWidth="1"/>
    <col min="10" max="10" width="20.125" style="42" customWidth="1"/>
    <col min="11" max="11" width="15.75" style="42" customWidth="1"/>
    <col min="12" max="12" width="19.5" style="42" customWidth="1"/>
    <col min="13" max="13" width="16" style="75" bestFit="1" customWidth="1"/>
    <col min="14" max="14" width="16.25" style="72" customWidth="1"/>
    <col min="15" max="15" width="13.875" style="42" customWidth="1"/>
    <col min="16" max="16" width="22.5" style="73" customWidth="1"/>
    <col min="17" max="17" width="12.75" style="73" customWidth="1"/>
    <col min="18" max="19" width="15" style="73" customWidth="1"/>
    <col min="20" max="20" width="10.875" style="74" customWidth="1"/>
    <col min="21" max="16384" width="8.75" style="42"/>
  </cols>
  <sheetData>
    <row r="1" spans="1:20" ht="20.25" customHeight="1" x14ac:dyDescent="0.2">
      <c r="A1" s="30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76"/>
      <c r="M1" s="76"/>
      <c r="N1" s="76"/>
      <c r="O1" s="76"/>
      <c r="P1" s="76"/>
      <c r="Q1" s="76"/>
      <c r="R1" s="76"/>
      <c r="S1" s="76"/>
      <c r="T1" s="42"/>
    </row>
    <row r="2" spans="1:20" ht="26.25" customHeight="1" x14ac:dyDescent="0.2">
      <c r="A2" s="80" t="s">
        <v>27</v>
      </c>
      <c r="B2" s="78"/>
      <c r="C2" s="1"/>
      <c r="D2" s="1"/>
      <c r="E2" s="1"/>
      <c r="F2" s="1"/>
      <c r="G2" s="1"/>
      <c r="H2" s="1"/>
      <c r="I2" s="1"/>
      <c r="J2" s="1"/>
      <c r="K2" s="78"/>
      <c r="L2" s="77"/>
      <c r="M2" s="77"/>
      <c r="N2" s="77"/>
      <c r="O2" s="77"/>
      <c r="P2" s="77"/>
      <c r="Q2" s="77"/>
      <c r="R2" s="77"/>
      <c r="S2" s="77"/>
      <c r="T2" s="42"/>
    </row>
    <row r="3" spans="1:20" s="3" customFormat="1" ht="15.75" customHeight="1" x14ac:dyDescent="0.2">
      <c r="A3" s="83"/>
      <c r="B3" s="79" t="s">
        <v>0</v>
      </c>
      <c r="C3" s="79" t="s">
        <v>1</v>
      </c>
      <c r="D3" s="43" t="s">
        <v>2</v>
      </c>
      <c r="E3" s="43" t="s">
        <v>3</v>
      </c>
      <c r="F3" s="43" t="s">
        <v>4</v>
      </c>
      <c r="G3" s="43" t="s">
        <v>5</v>
      </c>
      <c r="H3" s="43" t="s">
        <v>6</v>
      </c>
      <c r="I3" s="43" t="s">
        <v>7</v>
      </c>
      <c r="J3" s="43" t="s">
        <v>8</v>
      </c>
      <c r="K3" s="43" t="s">
        <v>9</v>
      </c>
      <c r="L3" s="44" t="s">
        <v>10</v>
      </c>
      <c r="M3" s="2" t="s">
        <v>11</v>
      </c>
      <c r="N3" s="45" t="s">
        <v>12</v>
      </c>
      <c r="O3" s="43" t="s">
        <v>13</v>
      </c>
      <c r="P3" s="43" t="s">
        <v>14</v>
      </c>
      <c r="Q3" s="43" t="s">
        <v>15</v>
      </c>
      <c r="R3" s="43" t="s">
        <v>16</v>
      </c>
      <c r="S3" s="43" t="s">
        <v>17</v>
      </c>
      <c r="T3" s="43" t="s">
        <v>18</v>
      </c>
    </row>
    <row r="4" spans="1:20" ht="15.75" customHeight="1" x14ac:dyDescent="0.2">
      <c r="A4" s="81" t="s">
        <v>30</v>
      </c>
      <c r="B4" s="82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7"/>
    </row>
    <row r="5" spans="1:20" ht="36" customHeight="1" x14ac:dyDescent="0.2">
      <c r="A5" s="48">
        <v>1</v>
      </c>
      <c r="B5" s="18" t="s">
        <v>31</v>
      </c>
      <c r="C5" s="20" t="s">
        <v>32</v>
      </c>
      <c r="D5" s="22"/>
      <c r="E5" s="20" t="s">
        <v>33</v>
      </c>
      <c r="F5" s="25" t="s">
        <v>34</v>
      </c>
      <c r="G5" s="31" t="s">
        <v>35</v>
      </c>
      <c r="H5" s="32" t="s">
        <v>19</v>
      </c>
      <c r="I5" s="33">
        <v>70</v>
      </c>
      <c r="J5" s="36" t="s">
        <v>22</v>
      </c>
      <c r="K5" s="34">
        <v>185</v>
      </c>
      <c r="L5" s="32">
        <v>300</v>
      </c>
      <c r="M5" s="35">
        <f>K5*L5</f>
        <v>55500</v>
      </c>
      <c r="N5" s="35">
        <f>M5*1.18</f>
        <v>65490</v>
      </c>
      <c r="O5" s="27" t="s">
        <v>23</v>
      </c>
      <c r="P5" s="27" t="s">
        <v>36</v>
      </c>
      <c r="Q5" s="49"/>
      <c r="R5" s="11">
        <f>N5</f>
        <v>65490</v>
      </c>
      <c r="S5" s="13" t="s">
        <v>21</v>
      </c>
      <c r="T5" s="15" t="s">
        <v>28</v>
      </c>
    </row>
    <row r="6" spans="1:20" ht="15.75" customHeight="1" x14ac:dyDescent="0.2">
      <c r="A6" s="50"/>
      <c r="B6" s="19"/>
      <c r="C6" s="21"/>
      <c r="D6" s="23"/>
      <c r="E6" s="21"/>
      <c r="F6" s="26"/>
      <c r="G6" s="51" t="s">
        <v>37</v>
      </c>
      <c r="H6" s="4" t="s">
        <v>19</v>
      </c>
      <c r="I6" s="5">
        <v>68</v>
      </c>
      <c r="J6" s="6" t="s">
        <v>22</v>
      </c>
      <c r="K6" s="7">
        <v>190</v>
      </c>
      <c r="L6" s="8">
        <v>300</v>
      </c>
      <c r="M6" s="9">
        <f>K6*L6</f>
        <v>57000</v>
      </c>
      <c r="N6" s="10">
        <f t="shared" ref="N6:N7" si="0">M6*1.18</f>
        <v>67260</v>
      </c>
      <c r="O6" s="28"/>
      <c r="P6" s="28"/>
      <c r="Q6" s="52"/>
      <c r="R6" s="12"/>
      <c r="S6" s="14"/>
      <c r="T6" s="16"/>
    </row>
    <row r="7" spans="1:20" ht="45" x14ac:dyDescent="0.2">
      <c r="A7" s="50"/>
      <c r="B7" s="19"/>
      <c r="C7" s="21"/>
      <c r="D7" s="23"/>
      <c r="E7" s="21"/>
      <c r="F7" s="26"/>
      <c r="G7" s="37" t="s">
        <v>38</v>
      </c>
      <c r="H7" s="37" t="s">
        <v>19</v>
      </c>
      <c r="I7" s="38">
        <v>62</v>
      </c>
      <c r="J7" s="84" t="s">
        <v>22</v>
      </c>
      <c r="K7" s="85">
        <v>210</v>
      </c>
      <c r="L7" s="86">
        <v>300</v>
      </c>
      <c r="M7" s="87">
        <f>K7*L7</f>
        <v>63000</v>
      </c>
      <c r="N7" s="88">
        <f t="shared" si="0"/>
        <v>74340</v>
      </c>
      <c r="O7" s="28"/>
      <c r="P7" s="28"/>
      <c r="Q7" s="52"/>
      <c r="R7" s="12"/>
      <c r="S7" s="14"/>
      <c r="T7" s="16"/>
    </row>
    <row r="8" spans="1:20" ht="15.75" customHeight="1" x14ac:dyDescent="0.2">
      <c r="A8" s="29" t="s">
        <v>39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93"/>
    </row>
    <row r="9" spans="1:20" ht="30" customHeight="1" x14ac:dyDescent="0.2">
      <c r="A9" s="89" t="s">
        <v>40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1"/>
      <c r="S9" s="90"/>
      <c r="T9" s="92"/>
    </row>
    <row r="10" spans="1:20" ht="36" customHeight="1" x14ac:dyDescent="0.2">
      <c r="A10" s="53">
        <v>2</v>
      </c>
      <c r="B10" s="18" t="s">
        <v>41</v>
      </c>
      <c r="C10" s="20" t="s">
        <v>42</v>
      </c>
      <c r="D10" s="22">
        <v>2130182750</v>
      </c>
      <c r="E10" s="20"/>
      <c r="F10" s="25" t="s">
        <v>34</v>
      </c>
      <c r="G10" s="54" t="s">
        <v>43</v>
      </c>
      <c r="H10" s="32" t="s">
        <v>19</v>
      </c>
      <c r="I10" s="32">
        <v>100</v>
      </c>
      <c r="J10" s="35" t="s">
        <v>24</v>
      </c>
      <c r="K10" s="35">
        <v>15000</v>
      </c>
      <c r="L10" s="32">
        <v>1</v>
      </c>
      <c r="M10" s="35">
        <f>K10*L10</f>
        <v>15000</v>
      </c>
      <c r="N10" s="35">
        <f>M10*1.18</f>
        <v>17700</v>
      </c>
      <c r="O10" s="27" t="s">
        <v>23</v>
      </c>
      <c r="P10" s="27" t="s">
        <v>25</v>
      </c>
      <c r="Q10" s="55"/>
      <c r="R10" s="56">
        <f>N10</f>
        <v>17700</v>
      </c>
      <c r="S10" s="57" t="s">
        <v>21</v>
      </c>
      <c r="T10" s="15" t="s">
        <v>28</v>
      </c>
    </row>
    <row r="11" spans="1:20" ht="15.75" x14ac:dyDescent="0.2">
      <c r="A11" s="58"/>
      <c r="B11" s="19"/>
      <c r="C11" s="21"/>
      <c r="D11" s="23"/>
      <c r="E11" s="21"/>
      <c r="F11" s="26"/>
      <c r="G11" s="51" t="s">
        <v>44</v>
      </c>
      <c r="H11" s="51" t="s">
        <v>19</v>
      </c>
      <c r="I11" s="4">
        <v>87</v>
      </c>
      <c r="J11" s="7" t="s">
        <v>24</v>
      </c>
      <c r="K11" s="7">
        <v>18400</v>
      </c>
      <c r="L11" s="4">
        <v>1</v>
      </c>
      <c r="M11" s="9">
        <f>K11*L11</f>
        <v>18400</v>
      </c>
      <c r="N11" s="10">
        <f t="shared" ref="N11:N13" si="1">M11*1.18</f>
        <v>21712</v>
      </c>
      <c r="O11" s="28"/>
      <c r="P11" s="28"/>
      <c r="Q11" s="59"/>
      <c r="R11" s="56"/>
      <c r="S11" s="60"/>
      <c r="T11" s="16"/>
    </row>
    <row r="12" spans="1:20" ht="15.75" customHeight="1" x14ac:dyDescent="0.2">
      <c r="A12" s="58"/>
      <c r="B12" s="19"/>
      <c r="C12" s="21"/>
      <c r="D12" s="23"/>
      <c r="E12" s="21"/>
      <c r="F12" s="26"/>
      <c r="G12" s="4" t="s">
        <v>45</v>
      </c>
      <c r="H12" s="51" t="s">
        <v>19</v>
      </c>
      <c r="I12" s="4">
        <v>91</v>
      </c>
      <c r="J12" s="7" t="s">
        <v>24</v>
      </c>
      <c r="K12" s="7">
        <v>17200</v>
      </c>
      <c r="L12" s="4">
        <v>1</v>
      </c>
      <c r="M12" s="9">
        <f>K12*L12</f>
        <v>17200</v>
      </c>
      <c r="N12" s="10">
        <f t="shared" si="1"/>
        <v>20296</v>
      </c>
      <c r="O12" s="28"/>
      <c r="P12" s="28"/>
      <c r="Q12" s="59"/>
      <c r="R12" s="56"/>
      <c r="S12" s="60"/>
      <c r="T12" s="16"/>
    </row>
    <row r="13" spans="1:20" ht="15.75" customHeight="1" x14ac:dyDescent="0.2">
      <c r="B13" s="19"/>
      <c r="C13" s="21"/>
      <c r="D13" s="23"/>
      <c r="E13" s="21"/>
      <c r="F13" s="26"/>
      <c r="G13" s="37" t="s">
        <v>46</v>
      </c>
      <c r="H13" s="94" t="s">
        <v>19</v>
      </c>
      <c r="I13" s="37">
        <v>89</v>
      </c>
      <c r="J13" s="85" t="s">
        <v>24</v>
      </c>
      <c r="K13" s="85">
        <v>17700</v>
      </c>
      <c r="L13" s="37">
        <v>1</v>
      </c>
      <c r="M13" s="87">
        <f>K13*L13</f>
        <v>17700</v>
      </c>
      <c r="N13" s="88">
        <f t="shared" si="1"/>
        <v>20886</v>
      </c>
      <c r="O13" s="28"/>
      <c r="P13" s="28"/>
      <c r="Q13" s="59"/>
      <c r="R13" s="61"/>
      <c r="S13" s="60"/>
      <c r="T13" s="16"/>
    </row>
    <row r="14" spans="1:20" ht="18" customHeight="1" x14ac:dyDescent="0.2">
      <c r="A14" s="29" t="s">
        <v>47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93"/>
    </row>
    <row r="15" spans="1:20" ht="15.75" customHeight="1" x14ac:dyDescent="0.2">
      <c r="A15" s="89" t="s">
        <v>48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2"/>
    </row>
    <row r="16" spans="1:20" ht="36.75" customHeight="1" x14ac:dyDescent="0.2">
      <c r="A16" s="53">
        <v>3</v>
      </c>
      <c r="B16" s="18" t="s">
        <v>49</v>
      </c>
      <c r="C16" s="20" t="s">
        <v>50</v>
      </c>
      <c r="D16" s="22">
        <v>41008</v>
      </c>
      <c r="E16" s="20" t="s">
        <v>51</v>
      </c>
      <c r="F16" s="25" t="s">
        <v>34</v>
      </c>
      <c r="G16" s="54" t="s">
        <v>52</v>
      </c>
      <c r="H16" s="32" t="s">
        <v>19</v>
      </c>
      <c r="I16" s="32">
        <v>100</v>
      </c>
      <c r="J16" s="35" t="s">
        <v>24</v>
      </c>
      <c r="K16" s="35">
        <v>86000</v>
      </c>
      <c r="L16" s="32">
        <v>1</v>
      </c>
      <c r="M16" s="35">
        <f>K16*L16</f>
        <v>86000</v>
      </c>
      <c r="N16" s="35">
        <f>M16*1.18</f>
        <v>101480</v>
      </c>
      <c r="O16" s="27" t="s">
        <v>23</v>
      </c>
      <c r="P16" s="27" t="s">
        <v>25</v>
      </c>
      <c r="Q16" s="49"/>
      <c r="R16" s="11">
        <f>N16</f>
        <v>101480</v>
      </c>
      <c r="S16" s="13" t="s">
        <v>21</v>
      </c>
      <c r="T16" s="15" t="s">
        <v>28</v>
      </c>
    </row>
    <row r="17" spans="1:20" ht="30" customHeight="1" x14ac:dyDescent="0.2">
      <c r="A17" s="58"/>
      <c r="B17" s="19"/>
      <c r="C17" s="21"/>
      <c r="D17" s="23"/>
      <c r="E17" s="21"/>
      <c r="F17" s="26"/>
      <c r="G17" s="51" t="s">
        <v>53</v>
      </c>
      <c r="H17" s="51" t="s">
        <v>19</v>
      </c>
      <c r="I17" s="4">
        <v>92</v>
      </c>
      <c r="J17" s="7" t="s">
        <v>24</v>
      </c>
      <c r="K17" s="7">
        <v>97500</v>
      </c>
      <c r="L17" s="4">
        <v>1</v>
      </c>
      <c r="M17" s="9">
        <f>K17*L17</f>
        <v>97500</v>
      </c>
      <c r="N17" s="10">
        <f t="shared" ref="N17:N19" si="2">M17*1.18</f>
        <v>115050</v>
      </c>
      <c r="O17" s="28"/>
      <c r="P17" s="28"/>
      <c r="Q17" s="52"/>
      <c r="R17" s="12"/>
      <c r="S17" s="14"/>
      <c r="T17" s="16"/>
    </row>
    <row r="18" spans="1:20" ht="45" x14ac:dyDescent="0.2">
      <c r="A18" s="58"/>
      <c r="B18" s="19"/>
      <c r="C18" s="21"/>
      <c r="D18" s="23"/>
      <c r="E18" s="21"/>
      <c r="F18" s="26"/>
      <c r="G18" s="4" t="s">
        <v>54</v>
      </c>
      <c r="H18" s="51" t="s">
        <v>19</v>
      </c>
      <c r="I18" s="4">
        <v>78</v>
      </c>
      <c r="J18" s="7" t="s">
        <v>24</v>
      </c>
      <c r="K18" s="7">
        <v>125000</v>
      </c>
      <c r="L18" s="4">
        <v>1</v>
      </c>
      <c r="M18" s="9">
        <f>K18*L18</f>
        <v>125000</v>
      </c>
      <c r="N18" s="10">
        <f t="shared" si="2"/>
        <v>147500</v>
      </c>
      <c r="O18" s="28"/>
      <c r="P18" s="28"/>
      <c r="Q18" s="52"/>
      <c r="R18" s="12"/>
      <c r="S18" s="14"/>
      <c r="T18" s="16"/>
    </row>
    <row r="19" spans="1:20" ht="30" x14ac:dyDescent="0.2">
      <c r="A19" s="58"/>
      <c r="B19" s="19"/>
      <c r="C19" s="21"/>
      <c r="D19" s="23"/>
      <c r="E19" s="21"/>
      <c r="F19" s="26"/>
      <c r="G19" s="37" t="s">
        <v>55</v>
      </c>
      <c r="H19" s="94" t="s">
        <v>19</v>
      </c>
      <c r="I19" s="37">
        <v>75</v>
      </c>
      <c r="J19" s="85" t="s">
        <v>24</v>
      </c>
      <c r="K19" s="85">
        <v>135000</v>
      </c>
      <c r="L19" s="37">
        <v>1</v>
      </c>
      <c r="M19" s="87">
        <f>K19*L19</f>
        <v>135000</v>
      </c>
      <c r="N19" s="88">
        <f t="shared" si="2"/>
        <v>159300</v>
      </c>
      <c r="O19" s="28"/>
      <c r="P19" s="28"/>
      <c r="Q19" s="52"/>
      <c r="R19" s="12"/>
      <c r="S19" s="14"/>
      <c r="T19" s="16"/>
    </row>
    <row r="20" spans="1:20" ht="18" customHeight="1" x14ac:dyDescent="0.2">
      <c r="A20" s="29" t="s">
        <v>56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93"/>
    </row>
    <row r="21" spans="1:20" ht="15.75" x14ac:dyDescent="0.2">
      <c r="A21" s="81" t="s">
        <v>57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95"/>
    </row>
    <row r="22" spans="1:20" ht="78.75" x14ac:dyDescent="0.2">
      <c r="A22" s="62">
        <v>4</v>
      </c>
      <c r="B22" s="37" t="s">
        <v>58</v>
      </c>
      <c r="C22" s="37" t="s">
        <v>59</v>
      </c>
      <c r="D22" s="96" t="s">
        <v>60</v>
      </c>
      <c r="E22" s="37" t="s">
        <v>61</v>
      </c>
      <c r="F22" s="38" t="s">
        <v>34</v>
      </c>
      <c r="G22" s="97" t="s">
        <v>62</v>
      </c>
      <c r="H22" s="98" t="s">
        <v>19</v>
      </c>
      <c r="I22" s="98">
        <v>100</v>
      </c>
      <c r="J22" s="99" t="s">
        <v>24</v>
      </c>
      <c r="K22" s="100">
        <v>1800</v>
      </c>
      <c r="L22" s="98">
        <v>50</v>
      </c>
      <c r="M22" s="101">
        <f t="shared" ref="M22" si="3">K22*L22</f>
        <v>90000</v>
      </c>
      <c r="N22" s="102">
        <f>M22*1.18</f>
        <v>106200</v>
      </c>
      <c r="O22" s="39" t="s">
        <v>20</v>
      </c>
      <c r="P22" s="39" t="s">
        <v>63</v>
      </c>
      <c r="Q22" s="63"/>
      <c r="R22" s="64">
        <f>N22</f>
        <v>106200</v>
      </c>
      <c r="S22" s="65" t="s">
        <v>21</v>
      </c>
      <c r="T22" s="40" t="s">
        <v>28</v>
      </c>
    </row>
    <row r="23" spans="1:20" ht="18" customHeight="1" x14ac:dyDescent="0.2">
      <c r="A23" s="17" t="s">
        <v>64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93"/>
    </row>
    <row r="24" spans="1:20" ht="15.75" customHeight="1" x14ac:dyDescent="0.2">
      <c r="A24" s="67"/>
      <c r="B24" s="68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</row>
    <row r="25" spans="1:20" ht="15" customHeight="1" x14ac:dyDescent="0.2">
      <c r="A25" s="71" t="s">
        <v>26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/>
      <c r="N25" s="42"/>
      <c r="O25" s="73"/>
      <c r="S25" s="74"/>
      <c r="T25" s="42"/>
    </row>
    <row r="27" spans="1:20" ht="15" customHeight="1" x14ac:dyDescent="0.2"/>
    <row r="28" spans="1:20" ht="15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לירון גרומברג</cp:lastModifiedBy>
  <dcterms:created xsi:type="dcterms:W3CDTF">2026-02-17T14:10:06Z</dcterms:created>
  <dcterms:modified xsi:type="dcterms:W3CDTF">2026-02-18T09:25:05Z</dcterms:modified>
</cp:coreProperties>
</file>