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202300"/>
  <mc:AlternateContent xmlns:mc="http://schemas.openxmlformats.org/markup-compatibility/2006">
    <mc:Choice Requires="x15">
      <x15ac:absPath xmlns:x15ac="http://schemas.microsoft.com/office/spreadsheetml/2010/11/ac" url="C:\Users\liront\AppData\Local\Microsoft\Windows\INetCache\Content.Outlook\1ATNAM6Y\"/>
    </mc:Choice>
  </mc:AlternateContent>
  <xr:revisionPtr revIDLastSave="0" documentId="8_{FBB32D31-DFE1-4D8F-9986-1F11A9C2A584}" xr6:coauthVersionLast="47" xr6:coauthVersionMax="47" xr10:uidLastSave="{00000000-0000-0000-0000-000000000000}"/>
  <bookViews>
    <workbookView xWindow="-120" yWindow="-120" windowWidth="29040" windowHeight="15720" xr2:uid="{015304AB-9E77-4764-99C8-336DEA1A942B}"/>
  </bookViews>
  <sheets>
    <sheet name="גיליון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22" i="1" l="1"/>
  <c r="N22" i="1" s="1"/>
  <c r="R22" i="1" s="1"/>
  <c r="M19" i="1"/>
  <c r="N19" i="1" s="1"/>
  <c r="R19" i="1" s="1"/>
  <c r="M16" i="1"/>
  <c r="N16" i="1" s="1"/>
  <c r="R16" i="1" s="1"/>
  <c r="M13" i="1"/>
  <c r="N13" i="1" s="1"/>
  <c r="M12" i="1"/>
  <c r="N12" i="1" s="1"/>
  <c r="M11" i="1"/>
  <c r="N11" i="1" s="1"/>
  <c r="R11" i="1" s="1"/>
  <c r="M8" i="1"/>
  <c r="N8" i="1" s="1"/>
  <c r="M7" i="1"/>
  <c r="N7" i="1" s="1"/>
  <c r="M6" i="1"/>
  <c r="N6" i="1" s="1"/>
  <c r="M5" i="1"/>
  <c r="N5" i="1" s="1"/>
  <c r="R5" i="1" s="1"/>
</calcChain>
</file>

<file path=xl/sharedStrings.xml><?xml version="1.0" encoding="utf-8"?>
<sst xmlns="http://schemas.openxmlformats.org/spreadsheetml/2006/main" count="101" uniqueCount="69">
  <si>
    <t>חברי הועדה :מירב הלפמן - מנכ"לית העירייה, רו"ח איילת נהרי עובד , עו"ד ענת סמסונוב - לשכה משפטית. רחלי רם - רכזת הוועדה.     משתתפים -מנהלים רלוונטים לבקשות.</t>
  </si>
  <si>
    <t>שם הפרויקט/העבודה</t>
  </si>
  <si>
    <t>המזמין</t>
  </si>
  <si>
    <t>סעיף תקציבי</t>
  </si>
  <si>
    <t>תחום התקשרות</t>
  </si>
  <si>
    <t xml:space="preserve">אגף המזמין </t>
  </si>
  <si>
    <t>שם המציע</t>
  </si>
  <si>
    <t>מאגר יועצים</t>
  </si>
  <si>
    <t>ציון סופי</t>
  </si>
  <si>
    <t>סוג יח' לחישוב שכ"ט</t>
  </si>
  <si>
    <t>מחיר ליח' שכ"ט</t>
  </si>
  <si>
    <t>כמות יח'</t>
  </si>
  <si>
    <t>סכום כולל לפני מע"מ (שדה מחושב- לא לגעת)</t>
  </si>
  <si>
    <t>סכום כולל בתוספת מע"מ (שדה מחושב- לא לגעת)</t>
  </si>
  <si>
    <t>החלטת ועדה</t>
  </si>
  <si>
    <t>הערות להחלטה</t>
  </si>
  <si>
    <t>אחוז הנחה מבוקש</t>
  </si>
  <si>
    <t>סה"כ שכ"ט מירבי מאושר להתקשרות  (כולל מע"מ)</t>
  </si>
  <si>
    <t>סטטוס טיפול</t>
  </si>
  <si>
    <t>מנכ"לית העירייה</t>
  </si>
  <si>
    <t>לא</t>
  </si>
  <si>
    <t>סכום לפרויקט</t>
  </si>
  <si>
    <t>אושרה ההצעה עם הציון המשוקלל הגבוה ביותר</t>
  </si>
  <si>
    <t xml:space="preserve"> </t>
  </si>
  <si>
    <t>נא לפנות ללשכה המשפטית להכנת חוזה</t>
  </si>
  <si>
    <t>הרינו מאשרים כי כל הנושאים מועלים מאושרים כפטורים ממכרז לפי תקנה 3(8) לתקנות העיריות (מכרזים) תשמ"ח-1987 וכי הועדה סבורה כי אין להם עדיפות למכרז פומבי</t>
  </si>
  <si>
    <t xml:space="preserve">      החלטה מס'  2026-8.1    </t>
  </si>
  <si>
    <t>פרויקט - בניית אגף חדש תיכון כצנלסון - שירותי בקרת בניה</t>
  </si>
  <si>
    <t>מיכאל זלדין - מנהל מחלקת מבנה ציבור</t>
  </si>
  <si>
    <t>יעוץ הנדסי</t>
  </si>
  <si>
    <t>הנדסה</t>
  </si>
  <si>
    <t>מכון בקרת הבניה הישראלי-מילגם</t>
  </si>
  <si>
    <t>כן</t>
  </si>
  <si>
    <t>סכום קבוע</t>
  </si>
  <si>
    <t xml:space="preserve">אושר פה אחד </t>
  </si>
  <si>
    <t>אלפא סייט - המכון לבקרת הבנייה</t>
  </si>
  <si>
    <t>ENG מכון הבקרה הארצי</t>
  </si>
  <si>
    <t>סיסטם-מכון בקרה מקבוצת סיסטם מעבדות בע"מ</t>
  </si>
  <si>
    <t>הוחלט על בחירת חב' מילגם לביצוע הבקרה  בהמשך להמלצות של האדריכל ומנהל הפרויקט. פרויקט  - בניית אגף תיכון כצנלסון 
אנו נדרשים בהתאם ובכפוף לתקנות חוק התכנון והבניה, להבטיח את בטיחות המבנה, איכות הבנייה ועמידה בתקנים תוך ייעול תהליכי רישוי וקיצור זמנים . 
הגוף הנ"ל פועל כגוף מקצועי חיצוני המבצע בקרת תכן (לפני היתר) ובקרת ביצוע (במהלך הבניה) וזאת בעקבות לקחי אסונות עבר (כמו ורסאי) על מנת לצמצם כשלים וליקויים.סיכום -המכון מוודא שהתכניות ההנדסיות תקינות ושהבניה בפועל תואמת להן , תוך בדיקת עמידה בתקנים, כבאות ופיקוד העורף
תעריפי אגרות תכן וביצוע במכון הינם כלל ארציים ומתעדכנים ע"י מינהל התכנון בתחילת כל חודש - קיימים 7 מכוני בקרה  שפועלים ומורשים למתן אישורים לפרויקטים</t>
  </si>
  <si>
    <t xml:space="preserve">      החלטה מס'  2026-8.2    </t>
  </si>
  <si>
    <t>הקמת מעלית
 בית ספר שילה</t>
  </si>
  <si>
    <t>מיכאל זלדין- מנהל מחלקת מבנה ציבור</t>
  </si>
  <si>
    <t>יעוץ מעליות</t>
  </si>
  <si>
    <t>לברוב הנדסת מעליות</t>
  </si>
  <si>
    <t>אינג' ש. לוסטינג</t>
  </si>
  <si>
    <t>אל רום</t>
  </si>
  <si>
    <t>תכנון להקמת מעלית לבית ספר שילה - יש הרשאה ממשרד החינוך עבור התלמיד.נעשתה פניה לחמישה  יועצים, לברוב עם ההצעה המשוקללת הגבוהה ביותר .</t>
  </si>
  <si>
    <t xml:space="preserve">      החלטה מס'  2026-8.3    </t>
  </si>
  <si>
    <t>עיצוב מערכת שילוט לאזור התעסוקה כ"ס 50</t>
  </si>
  <si>
    <t xml:space="preserve">טלי להב- חזות העיר </t>
  </si>
  <si>
    <t>יועץ שילוט</t>
  </si>
  <si>
    <t>חזות העיר</t>
  </si>
  <si>
    <t>כשר תיקשורת חזותית</t>
  </si>
  <si>
    <t>אושרה ההצעה לפי סעיף 3.20 לנוהל התקשרויות</t>
  </si>
  <si>
    <t>מדובר בהצעת יחיד לאור העובדה שהיועץ ביצע את המערכת ונדרשים שינויים במערכת.  אין רציונאל בהחלפתו בשלב זה.  
כשר תקשורת חזותית הוא משרד שביצע לפני מספר שנים עיצוב למערכת שילוט לאזור התעשיה קדמת שלום (כ"ס 50) עבור מח' הנדסה כפ"ס. 
 אנו בשלב כרגע לפני יציאה למכרז למציאת ספק שיבצע את מערכת השילוט. 
בשלב זה מצאנו שיש צורך לבצע במערכת השילוט מספר שינויים גרפיים. לעחר התיעצות עם המעצב שביצע את המערכת השילוט
 מכשר תקשורת חזותית' קיבלנו הצעת מחיר ע"ס 14,160 ש"ח כולל מע"מ. ואנו מעוניינים להתקדם איתו כהצעת יחיד במהירות על מנת לא לעכב את המכרז והיות והוא עיצב את המערכת כולה.</t>
  </si>
  <si>
    <t xml:space="preserve">      החלטה מס'  2026-8.4    </t>
  </si>
  <si>
    <t xml:space="preserve">פרוגרמה מרחב הנצחה לנופלי 7.10 כפר סבא </t>
  </si>
  <si>
    <t xml:space="preserve">איתיאל ישי סגן מהנדסת העיר </t>
  </si>
  <si>
    <t xml:space="preserve">יועץ פרוגרמה </t>
  </si>
  <si>
    <t>שלומית עצבה</t>
  </si>
  <si>
    <t>מדובר בעבודה מקצועית הדורשת ידע ומומחיות מיוחדים   להכנת פרוגרמה למרחב הנצחה לנופלי 7.10  מכפר סבא  ,  הכוללת מכלול  עבודה את מול המשפחות לתקופה של 5 חודשים .</t>
  </si>
  <si>
    <t xml:space="preserve">      החלטה מס'  2026-8.5    </t>
  </si>
  <si>
    <r>
      <rPr>
        <b/>
        <sz val="14"/>
        <rFont val="Arial"/>
        <family val="2"/>
      </rPr>
      <t>הגדלה</t>
    </r>
    <r>
      <rPr>
        <sz val="14"/>
        <rFont val="Arial"/>
        <family val="2"/>
      </rPr>
      <t>-תכנון הנגשה אקוסטית לשילוב לקויי שמיעה במוס"ח/מבני ציבור- 60 כיתות</t>
    </r>
  </si>
  <si>
    <t>לירון גרומברג- מנהלת מח' נגישות</t>
  </si>
  <si>
    <t>יעוץ אקוסטי</t>
  </si>
  <si>
    <t xml:space="preserve">א.עדי אקוסטיקה </t>
  </si>
  <si>
    <t>אושרה ההצעה להגדלה לפי סעיף 3.21 לנוהל התקשרויות</t>
  </si>
  <si>
    <t xml:space="preserve">הגדלה מס'  2.   הנגשות ל-60 כיתות לליקויי שמיעה  במהלך שנת לימודים . עבודת המשך שבוצעה בעבר והחלפתה לא עומדת באינטרסים של העירייה.  אושרה בועדה 2023-54-1 10.12.2023 
</t>
  </si>
  <si>
    <t>פרוטוקול  ועדת התקשרויות  מס'2026-8      תאריך :  10/3/2026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</si>
</sst>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 #,##0.00_ ;_ * \-#,##0.00_ ;_ * &quot;-&quot;??_ ;_ @_ "/>
    <numFmt numFmtId="164" formatCode="&quot;₪&quot;\ #,##0"/>
    <numFmt numFmtId="165" formatCode="&quot;₪&quot;\ #,##0.00"/>
  </numFmts>
  <fonts count="9" x14ac:knownFonts="1">
    <font>
      <sz val="11"/>
      <color theme="1"/>
      <name val="Arial"/>
      <family val="2"/>
      <charset val="177"/>
      <scheme val="minor"/>
    </font>
    <font>
      <sz val="11"/>
      <color theme="1"/>
      <name val="Arial"/>
      <family val="2"/>
      <charset val="177"/>
      <scheme val="minor"/>
    </font>
    <font>
      <sz val="11"/>
      <color rgb="FF9C0006"/>
      <name val="Arial"/>
      <family val="2"/>
      <charset val="177"/>
      <scheme val="minor"/>
    </font>
    <font>
      <sz val="11"/>
      <color rgb="FF9C5700"/>
      <name val="Arial"/>
      <family val="2"/>
      <charset val="177"/>
      <scheme val="minor"/>
    </font>
    <font>
      <sz val="14"/>
      <color theme="1"/>
      <name val="Arial"/>
      <family val="2"/>
      <scheme val="minor"/>
    </font>
    <font>
      <b/>
      <sz val="14"/>
      <name val="Arial"/>
      <family val="2"/>
    </font>
    <font>
      <sz val="14"/>
      <name val="Arial"/>
      <family val="2"/>
    </font>
    <font>
      <sz val="14"/>
      <name val="Arial"/>
      <family val="2"/>
      <scheme val="minor"/>
    </font>
    <font>
      <b/>
      <sz val="14"/>
      <color theme="1"/>
      <name val="Arial"/>
      <family val="2"/>
      <scheme val="minor"/>
    </font>
  </fonts>
  <fills count="8">
    <fill>
      <patternFill patternType="none"/>
    </fill>
    <fill>
      <patternFill patternType="gray125"/>
    </fill>
    <fill>
      <patternFill patternType="solid">
        <fgColor rgb="FFFFC7CE"/>
      </patternFill>
    </fill>
    <fill>
      <patternFill patternType="solid">
        <fgColor rgb="FFFFEB9C"/>
      </patternFill>
    </fill>
    <fill>
      <patternFill patternType="solid">
        <fgColor theme="0" tint="-0.14999847407452621"/>
        <bgColor indexed="64"/>
      </patternFill>
    </fill>
    <fill>
      <patternFill patternType="solid">
        <fgColor theme="2"/>
        <bgColor indexed="64"/>
      </patternFill>
    </fill>
    <fill>
      <patternFill patternType="solid">
        <fgColor theme="9" tint="0.39997558519241921"/>
        <bgColor indexed="64"/>
      </patternFill>
    </fill>
    <fill>
      <patternFill patternType="solid">
        <fgColor theme="5" tint="0.399975585192419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top/>
      <bottom/>
      <diagonal/>
    </border>
    <border>
      <left/>
      <right/>
      <top/>
      <bottom style="thin">
        <color indexed="64"/>
      </bottom>
      <diagonal/>
    </border>
    <border>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5">
    <xf numFmtId="0" fontId="0" fillId="0" borderId="0"/>
    <xf numFmtId="43" fontId="1" fillId="0" borderId="0" applyFont="0" applyFill="0" applyBorder="0" applyAlignment="0" applyProtection="0"/>
    <xf numFmtId="9" fontId="1" fillId="0" borderId="0" applyFont="0" applyFill="0" applyBorder="0" applyAlignment="0" applyProtection="0"/>
    <xf numFmtId="0" fontId="2" fillId="2" borderId="0" applyNumberFormat="0" applyBorder="0" applyAlignment="0" applyProtection="0"/>
    <xf numFmtId="0" fontId="3" fillId="3" borderId="0" applyNumberFormat="0" applyBorder="0" applyAlignment="0" applyProtection="0"/>
  </cellStyleXfs>
  <cellXfs count="95">
    <xf numFmtId="0" fontId="0" fillId="0" borderId="0" xfId="0"/>
    <xf numFmtId="0" fontId="4" fillId="0" borderId="0" xfId="0" applyFont="1"/>
    <xf numFmtId="0" fontId="5" fillId="0" borderId="1" xfId="0" applyFont="1" applyBorder="1" applyAlignment="1">
      <alignment horizontal="center" vertical="center" wrapText="1" readingOrder="2"/>
    </xf>
    <xf numFmtId="164" fontId="5" fillId="0" borderId="1" xfId="0" applyNumberFormat="1" applyFont="1" applyBorder="1" applyAlignment="1">
      <alignment horizontal="center" vertical="center" wrapText="1" readingOrder="2"/>
    </xf>
    <xf numFmtId="164" fontId="5" fillId="0" borderId="1" xfId="0" applyNumberFormat="1" applyFont="1" applyBorder="1" applyAlignment="1">
      <alignment vertical="center" wrapText="1" readingOrder="2"/>
    </xf>
    <xf numFmtId="164" fontId="5" fillId="0" borderId="1" xfId="0" applyNumberFormat="1" applyFont="1" applyBorder="1" applyAlignment="1">
      <alignment horizontal="right" vertical="center" wrapText="1" readingOrder="2"/>
    </xf>
    <xf numFmtId="9" fontId="5" fillId="0" borderId="1" xfId="2" applyFont="1" applyBorder="1" applyAlignment="1">
      <alignment horizontal="center" vertical="center" wrapText="1" readingOrder="2"/>
    </xf>
    <xf numFmtId="0" fontId="4" fillId="0" borderId="0" xfId="0" applyFont="1" applyAlignment="1">
      <alignment wrapText="1"/>
    </xf>
    <xf numFmtId="1" fontId="7" fillId="6" borderId="1" xfId="3" applyNumberFormat="1" applyFont="1" applyFill="1" applyBorder="1" applyAlignment="1">
      <alignment horizontal="center" vertical="center" wrapText="1" readingOrder="2"/>
    </xf>
    <xf numFmtId="0" fontId="7" fillId="6" borderId="1" xfId="4" applyNumberFormat="1" applyFont="1" applyFill="1" applyBorder="1" applyAlignment="1">
      <alignment horizontal="center" vertical="center" wrapText="1" readingOrder="2"/>
    </xf>
    <xf numFmtId="3" fontId="6" fillId="6" borderId="1" xfId="0" applyNumberFormat="1" applyFont="1" applyFill="1" applyBorder="1" applyAlignment="1">
      <alignment horizontal="center" vertical="center" wrapText="1" readingOrder="2"/>
    </xf>
    <xf numFmtId="165" fontId="6" fillId="6" borderId="1" xfId="0" applyNumberFormat="1" applyFont="1" applyFill="1" applyBorder="1" applyAlignment="1">
      <alignment horizontal="center" vertical="center" wrapText="1" readingOrder="2"/>
    </xf>
    <xf numFmtId="165" fontId="7" fillId="6" borderId="1" xfId="4" applyNumberFormat="1" applyFont="1" applyFill="1" applyBorder="1" applyAlignment="1">
      <alignment horizontal="center" vertical="center" wrapText="1" readingOrder="2"/>
    </xf>
    <xf numFmtId="0" fontId="7" fillId="0" borderId="1" xfId="3" applyFont="1" applyFill="1" applyBorder="1" applyAlignment="1">
      <alignment horizontal="center" vertical="center" wrapText="1" readingOrder="2"/>
    </xf>
    <xf numFmtId="0" fontId="6" fillId="0" borderId="1" xfId="0" applyFont="1" applyBorder="1" applyAlignment="1">
      <alignment horizontal="center" vertical="center" wrapText="1" readingOrder="2"/>
    </xf>
    <xf numFmtId="3" fontId="6" fillId="0" borderId="1" xfId="0" applyNumberFormat="1" applyFont="1" applyBorder="1" applyAlignment="1">
      <alignment horizontal="center" vertical="center" wrapText="1" readingOrder="2"/>
    </xf>
    <xf numFmtId="1" fontId="7" fillId="0" borderId="1" xfId="3" applyNumberFormat="1" applyFont="1" applyFill="1" applyBorder="1" applyAlignment="1">
      <alignment horizontal="center" vertical="center" wrapText="1" readingOrder="2"/>
    </xf>
    <xf numFmtId="165" fontId="6" fillId="0" borderId="1" xfId="0" applyNumberFormat="1" applyFont="1" applyBorder="1" applyAlignment="1">
      <alignment horizontal="center" vertical="center" wrapText="1" readingOrder="2"/>
    </xf>
    <xf numFmtId="0" fontId="7" fillId="0" borderId="1" xfId="4" applyNumberFormat="1" applyFont="1" applyFill="1" applyBorder="1" applyAlignment="1">
      <alignment horizontal="center" vertical="center" wrapText="1" readingOrder="2"/>
    </xf>
    <xf numFmtId="165" fontId="7" fillId="0" borderId="1" xfId="3" applyNumberFormat="1" applyFont="1" applyFill="1" applyBorder="1" applyAlignment="1">
      <alignment horizontal="center" vertical="center" wrapText="1" readingOrder="2"/>
    </xf>
    <xf numFmtId="165" fontId="7" fillId="0" borderId="1" xfId="4" applyNumberFormat="1" applyFont="1" applyFill="1" applyBorder="1" applyAlignment="1">
      <alignment horizontal="center" vertical="center" wrapText="1" readingOrder="2"/>
    </xf>
    <xf numFmtId="0" fontId="6" fillId="6" borderId="1" xfId="0" applyFont="1" applyFill="1" applyBorder="1" applyAlignment="1">
      <alignment horizontal="right" vertical="center" wrapText="1" readingOrder="2"/>
    </xf>
    <xf numFmtId="0" fontId="7" fillId="0" borderId="1" xfId="3" applyFont="1" applyFill="1" applyBorder="1" applyAlignment="1">
      <alignment horizontal="right" vertical="center" wrapText="1" readingOrder="2"/>
    </xf>
    <xf numFmtId="0" fontId="6" fillId="0" borderId="1" xfId="0" applyFont="1" applyBorder="1" applyAlignment="1">
      <alignment horizontal="right" vertical="center" wrapText="1" readingOrder="2"/>
    </xf>
    <xf numFmtId="0" fontId="6" fillId="0" borderId="7" xfId="0" applyFont="1" applyBorder="1" applyAlignment="1">
      <alignment horizontal="center" vertical="center" wrapText="1" readingOrder="2"/>
    </xf>
    <xf numFmtId="0" fontId="6" fillId="0" borderId="5" xfId="0" applyFont="1" applyBorder="1" applyAlignment="1">
      <alignment horizontal="center" vertical="center" wrapText="1" readingOrder="2"/>
    </xf>
    <xf numFmtId="0" fontId="6" fillId="0" borderId="5" xfId="1" applyNumberFormat="1" applyFont="1" applyFill="1" applyBorder="1" applyAlignment="1">
      <alignment horizontal="center" vertical="center" wrapText="1" readingOrder="2"/>
    </xf>
    <xf numFmtId="3" fontId="6" fillId="0" borderId="5" xfId="0" applyNumberFormat="1" applyFont="1" applyBorder="1" applyAlignment="1">
      <alignment horizontal="center" vertical="center" wrapText="1" readingOrder="2"/>
    </xf>
    <xf numFmtId="0" fontId="6" fillId="6" borderId="1" xfId="0" applyFont="1" applyFill="1" applyBorder="1" applyAlignment="1">
      <alignment horizontal="center" vertical="center" wrapText="1" readingOrder="2"/>
    </xf>
    <xf numFmtId="0" fontId="5" fillId="0" borderId="5" xfId="0" applyFont="1" applyBorder="1" applyAlignment="1">
      <alignment horizontal="center" vertical="center" wrapText="1" readingOrder="2"/>
    </xf>
    <xf numFmtId="9" fontId="7" fillId="0" borderId="5" xfId="2" applyFont="1" applyBorder="1" applyAlignment="1">
      <alignment horizontal="center" readingOrder="2"/>
    </xf>
    <xf numFmtId="164" fontId="5" fillId="7" borderId="5" xfId="0" applyNumberFormat="1" applyFont="1" applyFill="1" applyBorder="1" applyAlignment="1">
      <alignment horizontal="center" vertical="center" wrapText="1" readingOrder="2"/>
    </xf>
    <xf numFmtId="0" fontId="4" fillId="0" borderId="5" xfId="0" applyFont="1" applyBorder="1" applyAlignment="1">
      <alignment horizontal="center" vertical="center" wrapText="1"/>
    </xf>
    <xf numFmtId="0" fontId="4" fillId="0" borderId="0" xfId="0" applyFont="1" applyAlignment="1">
      <alignment vertical="center"/>
    </xf>
    <xf numFmtId="0" fontId="8" fillId="0" borderId="0" xfId="0" applyFont="1"/>
    <xf numFmtId="0" fontId="4" fillId="0" borderId="0" xfId="0" applyFont="1" applyAlignment="1">
      <alignment readingOrder="2"/>
    </xf>
    <xf numFmtId="164" fontId="4" fillId="0" borderId="0" xfId="0" applyNumberFormat="1" applyFont="1" applyAlignment="1">
      <alignment readingOrder="2"/>
    </xf>
    <xf numFmtId="0" fontId="7" fillId="0" borderId="0" xfId="0" applyFont="1" applyAlignment="1">
      <alignment readingOrder="2"/>
    </xf>
    <xf numFmtId="9" fontId="7" fillId="0" borderId="0" xfId="2" applyFont="1" applyAlignment="1">
      <alignment readingOrder="2"/>
    </xf>
    <xf numFmtId="0" fontId="7" fillId="0" borderId="0" xfId="0" applyFont="1" applyAlignment="1">
      <alignment vertical="center"/>
    </xf>
    <xf numFmtId="0" fontId="5" fillId="0" borderId="5" xfId="0" applyFont="1" applyBorder="1" applyAlignment="1">
      <alignment vertical="center" readingOrder="2"/>
    </xf>
    <xf numFmtId="0" fontId="5" fillId="0" borderId="3" xfId="0" applyFont="1" applyBorder="1" applyAlignment="1">
      <alignment vertical="center" wrapText="1" readingOrder="2"/>
    </xf>
    <xf numFmtId="0" fontId="5" fillId="0" borderId="4" xfId="0" applyFont="1" applyBorder="1" applyAlignment="1">
      <alignment vertical="center" wrapText="1" readingOrder="2"/>
    </xf>
    <xf numFmtId="49" fontId="5" fillId="5" borderId="2" xfId="0" applyNumberFormat="1" applyFont="1" applyFill="1" applyBorder="1" applyAlignment="1">
      <alignment vertical="center" readingOrder="2"/>
    </xf>
    <xf numFmtId="49" fontId="5" fillId="5" borderId="3" xfId="0" applyNumberFormat="1" applyFont="1" applyFill="1" applyBorder="1" applyAlignment="1">
      <alignment vertical="center" readingOrder="2"/>
    </xf>
    <xf numFmtId="49" fontId="5" fillId="5" borderId="4" xfId="0" applyNumberFormat="1" applyFont="1" applyFill="1" applyBorder="1" applyAlignment="1">
      <alignment vertical="center" readingOrder="2"/>
    </xf>
    <xf numFmtId="9" fontId="7" fillId="0" borderId="5" xfId="2" applyFont="1" applyBorder="1" applyAlignment="1">
      <alignment readingOrder="2"/>
    </xf>
    <xf numFmtId="0" fontId="7" fillId="0" borderId="8" xfId="2" applyNumberFormat="1" applyFont="1" applyBorder="1" applyAlignment="1">
      <alignment readingOrder="2"/>
    </xf>
    <xf numFmtId="164" fontId="5" fillId="7" borderId="5" xfId="0" applyNumberFormat="1" applyFont="1" applyFill="1" applyBorder="1" applyAlignment="1">
      <alignment vertical="center" wrapText="1" readingOrder="2"/>
    </xf>
    <xf numFmtId="164" fontId="5" fillId="7" borderId="8" xfId="0" applyNumberFormat="1" applyFont="1" applyFill="1" applyBorder="1" applyAlignment="1">
      <alignment vertical="center" wrapText="1" readingOrder="2"/>
    </xf>
    <xf numFmtId="0" fontId="4" fillId="0" borderId="5" xfId="0" applyFont="1" applyBorder="1" applyAlignment="1">
      <alignment vertical="center" wrapText="1"/>
    </xf>
    <xf numFmtId="0" fontId="4" fillId="0" borderId="8" xfId="0" applyFont="1" applyBorder="1" applyAlignment="1">
      <alignment vertical="center" wrapText="1"/>
    </xf>
    <xf numFmtId="0" fontId="5" fillId="0" borderId="8" xfId="0" applyFont="1" applyBorder="1" applyAlignment="1">
      <alignment vertical="center" readingOrder="2"/>
    </xf>
    <xf numFmtId="0" fontId="6" fillId="0" borderId="7" xfId="0" applyFont="1" applyBorder="1" applyAlignment="1">
      <alignment vertical="center" wrapText="1" readingOrder="2"/>
    </xf>
    <xf numFmtId="0" fontId="6" fillId="0" borderId="9" xfId="0" applyFont="1" applyBorder="1" applyAlignment="1">
      <alignment vertical="center" wrapText="1" readingOrder="2"/>
    </xf>
    <xf numFmtId="0" fontId="6" fillId="0" borderId="5" xfId="0" applyFont="1" applyBorder="1" applyAlignment="1">
      <alignment vertical="center" wrapText="1" readingOrder="2"/>
    </xf>
    <xf numFmtId="0" fontId="6" fillId="0" borderId="8" xfId="0" applyFont="1" applyBorder="1" applyAlignment="1">
      <alignment vertical="center" wrapText="1" readingOrder="2"/>
    </xf>
    <xf numFmtId="0" fontId="6" fillId="0" borderId="5" xfId="1" applyNumberFormat="1" applyFont="1" applyFill="1" applyBorder="1" applyAlignment="1">
      <alignment vertical="center" wrapText="1" readingOrder="2"/>
    </xf>
    <xf numFmtId="0" fontId="6" fillId="0" borderId="8" xfId="1" applyNumberFormat="1" applyFont="1" applyFill="1" applyBorder="1" applyAlignment="1">
      <alignment vertical="center" wrapText="1" readingOrder="2"/>
    </xf>
    <xf numFmtId="3" fontId="6" fillId="0" borderId="5" xfId="0" applyNumberFormat="1" applyFont="1" applyBorder="1" applyAlignment="1">
      <alignment vertical="center" wrapText="1" readingOrder="2"/>
    </xf>
    <xf numFmtId="3" fontId="6" fillId="0" borderId="8" xfId="0" applyNumberFormat="1" applyFont="1" applyBorder="1" applyAlignment="1">
      <alignment vertical="center" wrapText="1" readingOrder="2"/>
    </xf>
    <xf numFmtId="0" fontId="5" fillId="0" borderId="5" xfId="0" applyFont="1" applyBorder="1" applyAlignment="1">
      <alignment vertical="center" wrapText="1" readingOrder="2"/>
    </xf>
    <xf numFmtId="0" fontId="5" fillId="0" borderId="8" xfId="0" applyFont="1" applyBorder="1" applyAlignment="1">
      <alignment vertical="center" wrapText="1" readingOrder="2"/>
    </xf>
    <xf numFmtId="0" fontId="7" fillId="0" borderId="1" xfId="3" applyFont="1" applyFill="1" applyBorder="1" applyAlignment="1">
      <alignment vertical="center" wrapText="1" readingOrder="2"/>
    </xf>
    <xf numFmtId="0" fontId="6" fillId="0" borderId="1" xfId="0" applyFont="1" applyBorder="1" applyAlignment="1">
      <alignment vertical="center" wrapText="1" readingOrder="2"/>
    </xf>
    <xf numFmtId="3" fontId="6" fillId="0" borderId="1" xfId="0" applyNumberFormat="1" applyFont="1" applyBorder="1" applyAlignment="1">
      <alignment vertical="center" wrapText="1" readingOrder="2"/>
    </xf>
    <xf numFmtId="1" fontId="7" fillId="0" borderId="1" xfId="3" applyNumberFormat="1" applyFont="1" applyFill="1" applyBorder="1" applyAlignment="1">
      <alignment vertical="center" wrapText="1" readingOrder="2"/>
    </xf>
    <xf numFmtId="165" fontId="6" fillId="0" borderId="1" xfId="0" applyNumberFormat="1" applyFont="1" applyBorder="1" applyAlignment="1">
      <alignment vertical="center" wrapText="1" readingOrder="2"/>
    </xf>
    <xf numFmtId="0" fontId="7" fillId="0" borderId="1" xfId="4" applyNumberFormat="1" applyFont="1" applyFill="1" applyBorder="1" applyAlignment="1">
      <alignment vertical="center" wrapText="1" readingOrder="2"/>
    </xf>
    <xf numFmtId="165" fontId="7" fillId="0" borderId="1" xfId="3" applyNumberFormat="1" applyFont="1" applyFill="1" applyBorder="1" applyAlignment="1">
      <alignment vertical="center" wrapText="1" readingOrder="2"/>
    </xf>
    <xf numFmtId="165" fontId="7" fillId="0" borderId="1" xfId="4" applyNumberFormat="1" applyFont="1" applyFill="1" applyBorder="1" applyAlignment="1">
      <alignment vertical="center" wrapText="1" readingOrder="2"/>
    </xf>
    <xf numFmtId="0" fontId="6" fillId="0" borderId="6" xfId="0" applyFont="1" applyBorder="1" applyAlignment="1">
      <alignment vertical="center" wrapText="1" readingOrder="2"/>
    </xf>
    <xf numFmtId="0" fontId="6" fillId="0" borderId="6" xfId="1" applyNumberFormat="1" applyFont="1" applyFill="1" applyBorder="1" applyAlignment="1">
      <alignment vertical="center" wrapText="1" readingOrder="2"/>
    </xf>
    <xf numFmtId="0" fontId="5" fillId="4" borderId="2" xfId="0" applyFont="1" applyFill="1" applyBorder="1" applyAlignment="1">
      <alignment vertical="center" readingOrder="2"/>
    </xf>
    <xf numFmtId="0" fontId="5" fillId="4" borderId="3" xfId="0" applyFont="1" applyFill="1" applyBorder="1" applyAlignment="1">
      <alignment vertical="center" readingOrder="2"/>
    </xf>
    <xf numFmtId="0" fontId="5" fillId="4" borderId="3" xfId="0" applyFont="1" applyFill="1" applyBorder="1" applyAlignment="1">
      <alignment vertical="center" wrapText="1" readingOrder="2"/>
    </xf>
    <xf numFmtId="0" fontId="5" fillId="0" borderId="2" xfId="0" applyFont="1" applyBorder="1" applyAlignment="1">
      <alignment vertical="center" readingOrder="2"/>
    </xf>
    <xf numFmtId="0" fontId="5" fillId="0" borderId="0" xfId="0" applyFont="1" applyFill="1" applyBorder="1" applyAlignment="1">
      <alignment vertical="center" readingOrder="2"/>
    </xf>
    <xf numFmtId="0" fontId="5" fillId="0" borderId="0" xfId="0" applyFont="1" applyFill="1" applyBorder="1" applyAlignment="1">
      <alignment vertical="center" wrapText="1" readingOrder="2"/>
    </xf>
    <xf numFmtId="0" fontId="5" fillId="0" borderId="4" xfId="0" applyFont="1" applyBorder="1" applyAlignment="1">
      <alignment horizontal="center" vertical="center" wrapText="1" readingOrder="2"/>
    </xf>
    <xf numFmtId="0" fontId="5" fillId="4" borderId="7" xfId="0" applyFont="1" applyFill="1" applyBorder="1" applyAlignment="1">
      <alignment vertical="center" readingOrder="2"/>
    </xf>
    <xf numFmtId="0" fontId="5" fillId="4" borderId="11" xfId="0" applyFont="1" applyFill="1" applyBorder="1" applyAlignment="1">
      <alignment vertical="center" wrapText="1" readingOrder="2"/>
    </xf>
    <xf numFmtId="49" fontId="5" fillId="5" borderId="12" xfId="0" applyNumberFormat="1" applyFont="1" applyFill="1" applyBorder="1" applyAlignment="1">
      <alignment vertical="center" readingOrder="2"/>
    </xf>
    <xf numFmtId="49" fontId="5" fillId="5" borderId="10" xfId="0" applyNumberFormat="1" applyFont="1" applyFill="1" applyBorder="1" applyAlignment="1">
      <alignment vertical="center" readingOrder="2"/>
    </xf>
    <xf numFmtId="0" fontId="4" fillId="0" borderId="2" xfId="0" applyFont="1" applyBorder="1" applyAlignment="1">
      <alignment vertical="center" readingOrder="2"/>
    </xf>
    <xf numFmtId="0" fontId="4" fillId="0" borderId="1" xfId="0" applyFont="1" applyBorder="1" applyAlignment="1">
      <alignment horizontal="center" vertical="center" wrapText="1"/>
    </xf>
    <xf numFmtId="49" fontId="5" fillId="5" borderId="13" xfId="0" applyNumberFormat="1" applyFont="1" applyFill="1" applyBorder="1" applyAlignment="1">
      <alignment vertical="center" readingOrder="2"/>
    </xf>
    <xf numFmtId="0" fontId="5" fillId="0" borderId="0" xfId="0" applyFont="1" applyBorder="1" applyAlignment="1">
      <alignment vertical="center" wrapText="1" readingOrder="2"/>
    </xf>
    <xf numFmtId="0" fontId="4" fillId="0" borderId="0" xfId="0" applyFont="1" applyBorder="1"/>
    <xf numFmtId="164" fontId="5" fillId="7" borderId="1" xfId="0" applyNumberFormat="1" applyFont="1" applyFill="1" applyBorder="1" applyAlignment="1">
      <alignment horizontal="center" vertical="center" wrapText="1" readingOrder="2"/>
    </xf>
    <xf numFmtId="0" fontId="7" fillId="0" borderId="9" xfId="2" applyNumberFormat="1" applyFont="1" applyBorder="1" applyAlignment="1">
      <alignment readingOrder="2"/>
    </xf>
    <xf numFmtId="9" fontId="7" fillId="0" borderId="7" xfId="2" applyFont="1" applyBorder="1" applyAlignment="1">
      <alignment readingOrder="2"/>
    </xf>
    <xf numFmtId="164" fontId="5" fillId="7" borderId="12" xfId="0" applyNumberFormat="1" applyFont="1" applyFill="1" applyBorder="1" applyAlignment="1">
      <alignment vertical="center" wrapText="1" readingOrder="2"/>
    </xf>
    <xf numFmtId="0" fontId="4" fillId="0" borderId="13" xfId="0" applyFont="1" applyBorder="1" applyAlignment="1">
      <alignment vertical="center" wrapText="1"/>
    </xf>
    <xf numFmtId="0" fontId="4" fillId="0" borderId="6" xfId="0" applyFont="1" applyBorder="1" applyAlignment="1">
      <alignment vertical="center" wrapText="1"/>
    </xf>
  </cellXfs>
  <cellStyles count="5">
    <cellStyle name="Comma" xfId="1" builtinId="3"/>
    <cellStyle name="Normal" xfId="0" builtinId="0"/>
    <cellStyle name="Percent" xfId="2" builtinId="5"/>
    <cellStyle name="ניטראלי" xfId="4" builtinId="28"/>
    <cellStyle name="רע" xfId="3" builtinId="2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32054B-AA8C-4F45-88CB-5F6D22A6D1E6}">
  <dimension ref="A1:S28"/>
  <sheetViews>
    <sheetView rightToLeft="1" tabSelected="1" zoomScale="70" zoomScaleNormal="70" workbookViewId="0">
      <selection activeCell="M19" sqref="M19"/>
    </sheetView>
  </sheetViews>
  <sheetFormatPr defaultColWidth="8.75" defaultRowHeight="18" x14ac:dyDescent="0.25"/>
  <cols>
    <col min="1" max="1" width="4.25" style="33" customWidth="1"/>
    <col min="2" max="2" width="23.25" style="1" customWidth="1"/>
    <col min="3" max="3" width="19.625" style="1" customWidth="1"/>
    <col min="4" max="4" width="15" style="1" customWidth="1"/>
    <col min="5" max="5" width="11.25" style="1" customWidth="1"/>
    <col min="6" max="6" width="8.75" style="1"/>
    <col min="7" max="7" width="26.5" style="1" customWidth="1"/>
    <col min="8" max="8" width="7.25" style="1" customWidth="1"/>
    <col min="9" max="9" width="13.625" style="1" customWidth="1"/>
    <col min="10" max="10" width="20.125" style="1" customWidth="1"/>
    <col min="11" max="11" width="15.75" style="1" customWidth="1"/>
    <col min="12" max="12" width="19.5" style="1" customWidth="1"/>
    <col min="13" max="13" width="20.625" style="35" customWidth="1"/>
    <col min="14" max="14" width="16.25" style="36" customWidth="1"/>
    <col min="15" max="15" width="16.625" style="1" customWidth="1"/>
    <col min="16" max="16" width="22.5" style="37" customWidth="1"/>
    <col min="17" max="17" width="12.75" style="38" customWidth="1"/>
    <col min="18" max="18" width="17.75" style="37" customWidth="1"/>
    <col min="19" max="19" width="10.875" style="39" customWidth="1"/>
    <col min="20" max="16384" width="8.75" style="1"/>
  </cols>
  <sheetData>
    <row r="1" spans="1:19" x14ac:dyDescent="0.25">
      <c r="A1" s="73" t="s">
        <v>68</v>
      </c>
      <c r="B1" s="74"/>
      <c r="C1" s="74"/>
      <c r="D1" s="74"/>
      <c r="E1" s="74"/>
      <c r="F1" s="74"/>
      <c r="G1" s="74"/>
      <c r="H1" s="74"/>
      <c r="I1" s="74"/>
      <c r="J1" s="74"/>
      <c r="K1" s="74"/>
      <c r="L1" s="77"/>
      <c r="M1" s="77"/>
      <c r="N1" s="77"/>
      <c r="O1" s="77"/>
      <c r="P1" s="77"/>
      <c r="Q1" s="77"/>
      <c r="R1" s="77"/>
      <c r="S1" s="1"/>
    </row>
    <row r="2" spans="1:19" ht="15.75" customHeight="1" x14ac:dyDescent="0.25">
      <c r="A2" s="80" t="s">
        <v>0</v>
      </c>
      <c r="B2" s="81"/>
      <c r="C2" s="75"/>
      <c r="D2" s="75"/>
      <c r="E2" s="75"/>
      <c r="F2" s="75"/>
      <c r="G2" s="75"/>
      <c r="H2" s="75"/>
      <c r="I2" s="75"/>
      <c r="J2" s="75"/>
      <c r="K2" s="75"/>
      <c r="L2" s="78"/>
      <c r="M2" s="78"/>
      <c r="N2" s="78"/>
      <c r="O2" s="78"/>
      <c r="P2" s="78"/>
      <c r="Q2" s="78"/>
      <c r="R2" s="78"/>
      <c r="S2" s="1"/>
    </row>
    <row r="3" spans="1:19" s="7" customFormat="1" ht="72" x14ac:dyDescent="0.25">
      <c r="A3" s="84"/>
      <c r="B3" s="79" t="s">
        <v>1</v>
      </c>
      <c r="C3" s="79" t="s">
        <v>2</v>
      </c>
      <c r="D3" s="2" t="s">
        <v>3</v>
      </c>
      <c r="E3" s="2" t="s">
        <v>4</v>
      </c>
      <c r="F3" s="2" t="s">
        <v>5</v>
      </c>
      <c r="G3" s="2" t="s">
        <v>6</v>
      </c>
      <c r="H3" s="2" t="s">
        <v>7</v>
      </c>
      <c r="I3" s="2" t="s">
        <v>8</v>
      </c>
      <c r="J3" s="2" t="s">
        <v>9</v>
      </c>
      <c r="K3" s="2" t="s">
        <v>10</v>
      </c>
      <c r="L3" s="3" t="s">
        <v>11</v>
      </c>
      <c r="M3" s="4" t="s">
        <v>12</v>
      </c>
      <c r="N3" s="5" t="s">
        <v>13</v>
      </c>
      <c r="O3" s="2" t="s">
        <v>14</v>
      </c>
      <c r="P3" s="2" t="s">
        <v>15</v>
      </c>
      <c r="Q3" s="6" t="s">
        <v>16</v>
      </c>
      <c r="R3" s="2" t="s">
        <v>17</v>
      </c>
      <c r="S3" s="2" t="s">
        <v>18</v>
      </c>
    </row>
    <row r="4" spans="1:19" ht="15.75" customHeight="1" x14ac:dyDescent="0.25">
      <c r="A4" s="82" t="s">
        <v>26</v>
      </c>
      <c r="B4" s="83"/>
      <c r="C4" s="44"/>
      <c r="D4" s="44"/>
      <c r="E4" s="44"/>
      <c r="F4" s="44"/>
      <c r="G4" s="44"/>
      <c r="H4" s="44"/>
      <c r="I4" s="44"/>
      <c r="J4" s="44"/>
      <c r="K4" s="44"/>
      <c r="L4" s="44"/>
      <c r="M4" s="44"/>
      <c r="N4" s="44"/>
      <c r="O4" s="44"/>
      <c r="P4" s="44"/>
      <c r="Q4" s="44"/>
      <c r="R4" s="44"/>
      <c r="S4" s="45"/>
    </row>
    <row r="5" spans="1:19" ht="36" customHeight="1" x14ac:dyDescent="0.25">
      <c r="A5" s="40">
        <v>1</v>
      </c>
      <c r="B5" s="53" t="s">
        <v>27</v>
      </c>
      <c r="C5" s="55" t="s">
        <v>28</v>
      </c>
      <c r="D5" s="57"/>
      <c r="E5" s="55" t="s">
        <v>29</v>
      </c>
      <c r="F5" s="59" t="s">
        <v>30</v>
      </c>
      <c r="G5" s="8" t="s">
        <v>31</v>
      </c>
      <c r="H5" s="9" t="s">
        <v>32</v>
      </c>
      <c r="I5" s="10">
        <v>100</v>
      </c>
      <c r="J5" s="8" t="s">
        <v>33</v>
      </c>
      <c r="K5" s="11">
        <v>85499.04</v>
      </c>
      <c r="L5" s="9">
        <v>1</v>
      </c>
      <c r="M5" s="12">
        <f>K5*L5</f>
        <v>85499.04</v>
      </c>
      <c r="N5" s="12">
        <f>M5*1.18</f>
        <v>100888.86719999999</v>
      </c>
      <c r="O5" s="61" t="s">
        <v>22</v>
      </c>
      <c r="P5" s="61" t="s">
        <v>34</v>
      </c>
      <c r="Q5" s="46" t="s">
        <v>23</v>
      </c>
      <c r="R5" s="48">
        <f>N5</f>
        <v>100888.86719999999</v>
      </c>
      <c r="S5" s="50" t="s">
        <v>24</v>
      </c>
    </row>
    <row r="6" spans="1:19" ht="36" x14ac:dyDescent="0.25">
      <c r="A6" s="52"/>
      <c r="B6" s="54"/>
      <c r="C6" s="56"/>
      <c r="D6" s="58"/>
      <c r="E6" s="56"/>
      <c r="F6" s="60"/>
      <c r="G6" s="63" t="s">
        <v>35</v>
      </c>
      <c r="H6" s="64" t="s">
        <v>32</v>
      </c>
      <c r="I6" s="65">
        <v>94</v>
      </c>
      <c r="J6" s="66" t="s">
        <v>33</v>
      </c>
      <c r="K6" s="67">
        <v>85499.04</v>
      </c>
      <c r="L6" s="68">
        <v>1</v>
      </c>
      <c r="M6" s="69">
        <f>K6*L6</f>
        <v>85499.04</v>
      </c>
      <c r="N6" s="70">
        <f t="shared" ref="N6:N8" si="0">M6*1.18</f>
        <v>100888.86719999999</v>
      </c>
      <c r="O6" s="62"/>
      <c r="P6" s="62"/>
      <c r="Q6" s="47"/>
      <c r="R6" s="49"/>
      <c r="S6" s="51"/>
    </row>
    <row r="7" spans="1:19" x14ac:dyDescent="0.25">
      <c r="A7" s="52"/>
      <c r="B7" s="54"/>
      <c r="C7" s="56"/>
      <c r="D7" s="58"/>
      <c r="E7" s="56"/>
      <c r="F7" s="60"/>
      <c r="G7" s="13" t="s">
        <v>36</v>
      </c>
      <c r="H7" s="14" t="s">
        <v>32</v>
      </c>
      <c r="I7" s="15">
        <v>94</v>
      </c>
      <c r="J7" s="16" t="s">
        <v>33</v>
      </c>
      <c r="K7" s="17">
        <v>85500</v>
      </c>
      <c r="L7" s="18">
        <v>1</v>
      </c>
      <c r="M7" s="19">
        <f t="shared" ref="M7:M8" si="1">K7*L7</f>
        <v>85500</v>
      </c>
      <c r="N7" s="20">
        <f t="shared" si="0"/>
        <v>100890</v>
      </c>
      <c r="O7" s="62"/>
      <c r="P7" s="62"/>
      <c r="Q7" s="47"/>
      <c r="R7" s="49"/>
      <c r="S7" s="51"/>
    </row>
    <row r="8" spans="1:19" ht="36" x14ac:dyDescent="0.25">
      <c r="A8" s="52"/>
      <c r="B8" s="54"/>
      <c r="C8" s="71"/>
      <c r="D8" s="72"/>
      <c r="E8" s="56"/>
      <c r="F8" s="60"/>
      <c r="G8" s="63" t="s">
        <v>37</v>
      </c>
      <c r="H8" s="64" t="s">
        <v>32</v>
      </c>
      <c r="I8" s="65">
        <v>93</v>
      </c>
      <c r="J8" s="66" t="s">
        <v>33</v>
      </c>
      <c r="K8" s="67">
        <v>85595</v>
      </c>
      <c r="L8" s="68">
        <v>1</v>
      </c>
      <c r="M8" s="69">
        <f t="shared" si="1"/>
        <v>85595</v>
      </c>
      <c r="N8" s="20">
        <f t="shared" si="0"/>
        <v>101002.09999999999</v>
      </c>
      <c r="O8" s="62"/>
      <c r="P8" s="62"/>
      <c r="Q8" s="47"/>
      <c r="R8" s="49"/>
      <c r="S8" s="94"/>
    </row>
    <row r="9" spans="1:19" ht="18" customHeight="1" x14ac:dyDescent="0.25">
      <c r="A9" s="76" t="s">
        <v>38</v>
      </c>
      <c r="B9" s="41"/>
      <c r="C9" s="41"/>
      <c r="D9" s="41"/>
      <c r="E9" s="41"/>
      <c r="F9" s="41"/>
      <c r="G9" s="41"/>
      <c r="H9" s="41"/>
      <c r="I9" s="41"/>
      <c r="J9" s="41"/>
      <c r="K9" s="41"/>
      <c r="L9" s="41"/>
      <c r="M9" s="41"/>
      <c r="N9" s="41"/>
      <c r="O9" s="41"/>
      <c r="P9" s="41"/>
      <c r="Q9" s="41"/>
      <c r="R9" s="42"/>
      <c r="S9" s="1"/>
    </row>
    <row r="10" spans="1:19" x14ac:dyDescent="0.25">
      <c r="A10" s="43" t="s">
        <v>39</v>
      </c>
      <c r="B10" s="44"/>
      <c r="C10" s="44"/>
      <c r="D10" s="44"/>
      <c r="E10" s="44"/>
      <c r="F10" s="44"/>
      <c r="G10" s="44"/>
      <c r="H10" s="44"/>
      <c r="I10" s="44"/>
      <c r="J10" s="44"/>
      <c r="K10" s="44"/>
      <c r="L10" s="44"/>
      <c r="M10" s="44"/>
      <c r="N10" s="44"/>
      <c r="O10" s="44"/>
      <c r="P10" s="44"/>
      <c r="Q10" s="44"/>
      <c r="R10" s="44"/>
      <c r="S10" s="45"/>
    </row>
    <row r="11" spans="1:19" ht="18" customHeight="1" x14ac:dyDescent="0.25">
      <c r="A11" s="40">
        <v>2</v>
      </c>
      <c r="B11" s="53" t="s">
        <v>40</v>
      </c>
      <c r="C11" s="55" t="s">
        <v>41</v>
      </c>
      <c r="D11" s="57"/>
      <c r="E11" s="55" t="s">
        <v>42</v>
      </c>
      <c r="F11" s="59" t="s">
        <v>30</v>
      </c>
      <c r="G11" s="21" t="s">
        <v>43</v>
      </c>
      <c r="H11" s="9" t="s">
        <v>32</v>
      </c>
      <c r="I11" s="10">
        <v>100</v>
      </c>
      <c r="J11" s="8" t="s">
        <v>33</v>
      </c>
      <c r="K11" s="11">
        <v>4900</v>
      </c>
      <c r="L11" s="9">
        <v>1</v>
      </c>
      <c r="M11" s="12">
        <f>K11*L11</f>
        <v>4900</v>
      </c>
      <c r="N11" s="12">
        <f>M11*1.18</f>
        <v>5782</v>
      </c>
      <c r="O11" s="61" t="s">
        <v>22</v>
      </c>
      <c r="P11" s="61" t="s">
        <v>34</v>
      </c>
      <c r="Q11" s="91" t="s">
        <v>23</v>
      </c>
      <c r="R11" s="48">
        <f>N11</f>
        <v>5782</v>
      </c>
      <c r="S11" s="50" t="s">
        <v>24</v>
      </c>
    </row>
    <row r="12" spans="1:19" x14ac:dyDescent="0.25">
      <c r="A12" s="52"/>
      <c r="B12" s="54"/>
      <c r="C12" s="56"/>
      <c r="D12" s="58"/>
      <c r="E12" s="56"/>
      <c r="F12" s="60"/>
      <c r="G12" s="22" t="s">
        <v>44</v>
      </c>
      <c r="H12" s="14" t="s">
        <v>32</v>
      </c>
      <c r="I12" s="15">
        <v>89</v>
      </c>
      <c r="J12" s="16" t="s">
        <v>33</v>
      </c>
      <c r="K12" s="17">
        <v>5800</v>
      </c>
      <c r="L12" s="18">
        <v>1</v>
      </c>
      <c r="M12" s="19">
        <f>K12*L12</f>
        <v>5800</v>
      </c>
      <c r="N12" s="20">
        <f t="shared" ref="N12:N13" si="2">M12*1.18</f>
        <v>6844</v>
      </c>
      <c r="O12" s="62"/>
      <c r="P12" s="62"/>
      <c r="Q12" s="90"/>
      <c r="R12" s="49"/>
      <c r="S12" s="51"/>
    </row>
    <row r="13" spans="1:19" x14ac:dyDescent="0.25">
      <c r="A13" s="52"/>
      <c r="B13" s="54"/>
      <c r="C13" s="56"/>
      <c r="D13" s="58"/>
      <c r="E13" s="56"/>
      <c r="F13" s="60"/>
      <c r="G13" s="23" t="s">
        <v>45</v>
      </c>
      <c r="H13" s="14" t="s">
        <v>32</v>
      </c>
      <c r="I13" s="15">
        <v>79</v>
      </c>
      <c r="J13" s="16" t="s">
        <v>33</v>
      </c>
      <c r="K13" s="17">
        <v>7000</v>
      </c>
      <c r="L13" s="18">
        <v>1</v>
      </c>
      <c r="M13" s="19">
        <f t="shared" ref="M13" si="3">K13*L13</f>
        <v>7000</v>
      </c>
      <c r="N13" s="20">
        <f t="shared" si="2"/>
        <v>8260</v>
      </c>
      <c r="O13" s="62"/>
      <c r="P13" s="62"/>
      <c r="Q13" s="90"/>
      <c r="R13" s="92"/>
      <c r="S13" s="93"/>
    </row>
    <row r="14" spans="1:19" ht="18" customHeight="1" x14ac:dyDescent="0.25">
      <c r="A14" s="76" t="s">
        <v>46</v>
      </c>
      <c r="B14" s="41"/>
      <c r="C14" s="41"/>
      <c r="D14" s="41"/>
      <c r="E14" s="41"/>
      <c r="F14" s="41"/>
      <c r="G14" s="41"/>
      <c r="H14" s="41"/>
      <c r="I14" s="41"/>
      <c r="J14" s="41"/>
      <c r="K14" s="41"/>
      <c r="L14" s="41"/>
      <c r="M14" s="41"/>
      <c r="N14" s="41"/>
      <c r="O14" s="41"/>
      <c r="P14" s="41"/>
      <c r="Q14" s="41"/>
      <c r="R14" s="87"/>
      <c r="S14" s="88"/>
    </row>
    <row r="15" spans="1:19" x14ac:dyDescent="0.25">
      <c r="A15" s="43" t="s">
        <v>47</v>
      </c>
      <c r="B15" s="44"/>
      <c r="C15" s="44"/>
      <c r="D15" s="44"/>
      <c r="E15" s="44"/>
      <c r="F15" s="44"/>
      <c r="G15" s="44"/>
      <c r="H15" s="44"/>
      <c r="I15" s="44"/>
      <c r="J15" s="44"/>
      <c r="K15" s="44"/>
      <c r="L15" s="44"/>
      <c r="M15" s="44"/>
      <c r="N15" s="44"/>
      <c r="O15" s="44"/>
      <c r="P15" s="44"/>
      <c r="Q15" s="44"/>
      <c r="R15" s="43"/>
      <c r="S15" s="45"/>
    </row>
    <row r="16" spans="1:19" ht="72" x14ac:dyDescent="0.25">
      <c r="A16" s="40">
        <v>3</v>
      </c>
      <c r="B16" s="24" t="s">
        <v>48</v>
      </c>
      <c r="C16" s="25" t="s">
        <v>49</v>
      </c>
      <c r="D16" s="26">
        <v>2490022954</v>
      </c>
      <c r="E16" s="25" t="s">
        <v>50</v>
      </c>
      <c r="F16" s="27" t="s">
        <v>51</v>
      </c>
      <c r="G16" s="28" t="s">
        <v>52</v>
      </c>
      <c r="H16" s="9" t="s">
        <v>20</v>
      </c>
      <c r="I16" s="10">
        <v>100</v>
      </c>
      <c r="J16" s="8" t="s">
        <v>33</v>
      </c>
      <c r="K16" s="11">
        <v>12000</v>
      </c>
      <c r="L16" s="9">
        <v>1</v>
      </c>
      <c r="M16" s="12">
        <f>K16*L16</f>
        <v>12000</v>
      </c>
      <c r="N16" s="12">
        <f>M16*1.18</f>
        <v>14160</v>
      </c>
      <c r="O16" s="29" t="s">
        <v>53</v>
      </c>
      <c r="P16" s="29" t="s">
        <v>34</v>
      </c>
      <c r="Q16" s="30" t="s">
        <v>23</v>
      </c>
      <c r="R16" s="31">
        <f>N16</f>
        <v>14160</v>
      </c>
      <c r="S16" s="32" t="s">
        <v>24</v>
      </c>
    </row>
    <row r="17" spans="1:19" ht="18" customHeight="1" x14ac:dyDescent="0.25">
      <c r="A17" s="76" t="s">
        <v>54</v>
      </c>
      <c r="B17" s="41"/>
      <c r="C17" s="41"/>
      <c r="D17" s="41"/>
      <c r="E17" s="41"/>
      <c r="F17" s="41"/>
      <c r="G17" s="41"/>
      <c r="H17" s="41"/>
      <c r="I17" s="41"/>
      <c r="J17" s="41"/>
      <c r="K17" s="41"/>
      <c r="L17" s="41"/>
      <c r="M17" s="41"/>
      <c r="N17" s="41"/>
      <c r="O17" s="41"/>
      <c r="P17" s="41"/>
      <c r="Q17" s="41"/>
      <c r="R17" s="42"/>
      <c r="S17" s="1"/>
    </row>
    <row r="18" spans="1:19" x14ac:dyDescent="0.25">
      <c r="A18" s="43" t="s">
        <v>55</v>
      </c>
      <c r="B18" s="44"/>
      <c r="C18" s="44"/>
      <c r="D18" s="44"/>
      <c r="E18" s="44"/>
      <c r="F18" s="44"/>
      <c r="G18" s="44"/>
      <c r="H18" s="44"/>
      <c r="I18" s="44"/>
      <c r="J18" s="44"/>
      <c r="K18" s="44"/>
      <c r="L18" s="44"/>
      <c r="M18" s="44"/>
      <c r="N18" s="44"/>
      <c r="O18" s="44"/>
      <c r="P18" s="44"/>
      <c r="Q18" s="44"/>
      <c r="R18" s="44"/>
      <c r="S18" s="45"/>
    </row>
    <row r="19" spans="1:19" ht="72" x14ac:dyDescent="0.25">
      <c r="A19" s="40">
        <v>4</v>
      </c>
      <c r="B19" s="24" t="s">
        <v>56</v>
      </c>
      <c r="C19" s="25" t="s">
        <v>57</v>
      </c>
      <c r="D19" s="26">
        <v>41008</v>
      </c>
      <c r="E19" s="25" t="s">
        <v>58</v>
      </c>
      <c r="F19" s="27" t="s">
        <v>30</v>
      </c>
      <c r="G19" s="8" t="s">
        <v>59</v>
      </c>
      <c r="H19" s="9" t="s">
        <v>32</v>
      </c>
      <c r="I19" s="10">
        <v>100</v>
      </c>
      <c r="J19" s="8" t="s">
        <v>33</v>
      </c>
      <c r="K19" s="11">
        <v>143000</v>
      </c>
      <c r="L19" s="9">
        <v>1</v>
      </c>
      <c r="M19" s="12">
        <f>K19*L19</f>
        <v>143000</v>
      </c>
      <c r="N19" s="12">
        <f>M19*1.18</f>
        <v>168740</v>
      </c>
      <c r="O19" s="29" t="s">
        <v>53</v>
      </c>
      <c r="P19" s="29" t="s">
        <v>34</v>
      </c>
      <c r="Q19" s="30" t="s">
        <v>23</v>
      </c>
      <c r="R19" s="89">
        <f>N19</f>
        <v>168740</v>
      </c>
      <c r="S19" s="85" t="s">
        <v>24</v>
      </c>
    </row>
    <row r="20" spans="1:19" ht="18" customHeight="1" x14ac:dyDescent="0.25">
      <c r="A20" s="76" t="s">
        <v>60</v>
      </c>
      <c r="B20" s="41"/>
      <c r="C20" s="41"/>
      <c r="D20" s="41"/>
      <c r="E20" s="41"/>
      <c r="F20" s="41"/>
      <c r="G20" s="41"/>
      <c r="H20" s="41"/>
      <c r="I20" s="41"/>
      <c r="J20" s="41"/>
      <c r="K20" s="41"/>
      <c r="L20" s="41"/>
      <c r="M20" s="41"/>
      <c r="N20" s="41"/>
      <c r="O20" s="41"/>
      <c r="P20" s="41"/>
      <c r="Q20" s="41"/>
      <c r="R20" s="87"/>
      <c r="S20" s="88"/>
    </row>
    <row r="21" spans="1:19" x14ac:dyDescent="0.25">
      <c r="A21" s="43" t="s">
        <v>61</v>
      </c>
      <c r="B21" s="44"/>
      <c r="C21" s="44"/>
      <c r="D21" s="44"/>
      <c r="E21" s="44"/>
      <c r="F21" s="44"/>
      <c r="G21" s="44"/>
      <c r="H21" s="44"/>
      <c r="I21" s="44"/>
      <c r="J21" s="44"/>
      <c r="K21" s="44"/>
      <c r="L21" s="44"/>
      <c r="M21" s="44"/>
      <c r="N21" s="44"/>
      <c r="O21" s="44"/>
      <c r="P21" s="44"/>
      <c r="Q21" s="44"/>
      <c r="R21" s="83"/>
      <c r="S21" s="86"/>
    </row>
    <row r="22" spans="1:19" ht="90" x14ac:dyDescent="0.25">
      <c r="A22" s="40">
        <v>5</v>
      </c>
      <c r="B22" s="24" t="s">
        <v>62</v>
      </c>
      <c r="C22" s="25" t="s">
        <v>63</v>
      </c>
      <c r="D22" s="26">
        <v>2530252750</v>
      </c>
      <c r="E22" s="25" t="s">
        <v>64</v>
      </c>
      <c r="F22" s="27" t="s">
        <v>19</v>
      </c>
      <c r="G22" s="8" t="s">
        <v>65</v>
      </c>
      <c r="H22" s="9" t="s">
        <v>32</v>
      </c>
      <c r="I22" s="10">
        <v>100</v>
      </c>
      <c r="J22" s="8" t="s">
        <v>21</v>
      </c>
      <c r="K22" s="11">
        <v>1400</v>
      </c>
      <c r="L22" s="9">
        <v>60</v>
      </c>
      <c r="M22" s="12">
        <f>K22*L22</f>
        <v>84000</v>
      </c>
      <c r="N22" s="12">
        <f>M22*1.18</f>
        <v>99120</v>
      </c>
      <c r="O22" s="29" t="s">
        <v>66</v>
      </c>
      <c r="P22" s="29" t="s">
        <v>34</v>
      </c>
      <c r="Q22" s="30" t="s">
        <v>23</v>
      </c>
      <c r="R22" s="89">
        <f>N22</f>
        <v>99120</v>
      </c>
      <c r="S22" s="85" t="s">
        <v>24</v>
      </c>
    </row>
    <row r="23" spans="1:19" ht="18" customHeight="1" x14ac:dyDescent="0.25">
      <c r="A23" s="76" t="s">
        <v>67</v>
      </c>
      <c r="B23" s="41"/>
      <c r="C23" s="41"/>
      <c r="D23" s="41"/>
      <c r="E23" s="41"/>
      <c r="F23" s="41"/>
      <c r="G23" s="41"/>
      <c r="H23" s="41"/>
      <c r="I23" s="41"/>
      <c r="J23" s="41"/>
      <c r="K23" s="41"/>
      <c r="L23" s="41"/>
      <c r="M23" s="41"/>
      <c r="N23" s="41"/>
      <c r="O23" s="41"/>
      <c r="P23" s="41"/>
      <c r="Q23" s="41"/>
      <c r="R23" s="87"/>
      <c r="S23" s="88"/>
    </row>
    <row r="24" spans="1:19" x14ac:dyDescent="0.25">
      <c r="A24" s="34" t="s">
        <v>25</v>
      </c>
      <c r="B24" s="34"/>
      <c r="C24" s="34"/>
      <c r="D24" s="34"/>
      <c r="E24" s="34"/>
      <c r="F24" s="34"/>
      <c r="G24" s="34"/>
      <c r="H24" s="34"/>
      <c r="I24" s="34"/>
      <c r="J24" s="34"/>
      <c r="K24" s="35"/>
      <c r="L24" s="36"/>
      <c r="M24" s="1"/>
      <c r="N24" s="37"/>
      <c r="O24" s="38"/>
      <c r="Q24" s="39"/>
      <c r="R24" s="1"/>
      <c r="S24" s="1"/>
    </row>
    <row r="28" spans="1:19" x14ac:dyDescent="0.25">
      <c r="C28" s="34"/>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1</vt:i4>
      </vt:variant>
    </vt:vector>
  </HeadingPairs>
  <TitlesOfParts>
    <vt:vector size="1" baseType="lpstr">
      <vt:lpstr>גיליון1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רחלי רם</dc:creator>
  <cp:lastModifiedBy>לירון גרומברג</cp:lastModifiedBy>
  <dcterms:created xsi:type="dcterms:W3CDTF">2026-04-15T08:03:04Z</dcterms:created>
  <dcterms:modified xsi:type="dcterms:W3CDTF">2026-04-15T08:38:45Z</dcterms:modified>
</cp:coreProperties>
</file>