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AAEF391D-D358-4298-9AE6-F7AB07990D6A}" xr6:coauthVersionLast="47" xr6:coauthVersionMax="47" xr10:uidLastSave="{00000000-0000-0000-0000-000000000000}"/>
  <bookViews>
    <workbookView xWindow="-120" yWindow="-120" windowWidth="29040" windowHeight="15720" xr2:uid="{AD06EDE8-6755-4C60-A53F-F7B5B1C2FF3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32" i="1" l="1"/>
  <c r="N32" i="1" s="1"/>
  <c r="M31" i="1"/>
  <c r="N31" i="1" s="1"/>
  <c r="M30" i="1"/>
  <c r="N30" i="1" s="1"/>
  <c r="M29" i="1"/>
  <c r="N29" i="1" s="1"/>
  <c r="R29" i="1" s="1"/>
  <c r="M26" i="1"/>
  <c r="N26" i="1" s="1"/>
  <c r="R26" i="1" s="1"/>
  <c r="M23" i="1"/>
  <c r="N23" i="1" s="1"/>
  <c r="M22" i="1"/>
  <c r="N22" i="1" s="1"/>
  <c r="R22" i="1" s="1"/>
  <c r="M19" i="1"/>
  <c r="N19" i="1" s="1"/>
  <c r="R19" i="1" s="1"/>
  <c r="M16" i="1"/>
  <c r="N16" i="1" s="1"/>
  <c r="R16" i="1" s="1"/>
  <c r="M13" i="1"/>
  <c r="N13" i="1" s="1"/>
  <c r="M12" i="1"/>
  <c r="N12" i="1" s="1"/>
  <c r="M11" i="1"/>
  <c r="N11" i="1" s="1"/>
  <c r="M10" i="1"/>
  <c r="N10" i="1" s="1"/>
  <c r="R10" i="1" s="1"/>
  <c r="M7" i="1"/>
  <c r="N7" i="1" s="1"/>
  <c r="M6" i="1"/>
  <c r="N6" i="1" s="1"/>
  <c r="M5" i="1"/>
  <c r="N5" i="1" s="1"/>
  <c r="R5" i="1" s="1"/>
</calcChain>
</file>

<file path=xl/sharedStrings.xml><?xml version="1.0" encoding="utf-8"?>
<sst xmlns="http://schemas.openxmlformats.org/spreadsheetml/2006/main" count="133" uniqueCount="90">
  <si>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</si>
  <si>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</si>
  <si>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</si>
  <si>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</si>
  <si>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</si>
  <si>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</si>
  <si>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</si>
  <si>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</si>
  <si>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</si>
  <si>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</si>
  <si>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</si>
  <si>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</si>
  <si>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</si>
  <si>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</si>
  <si>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</si>
  <si>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</si>
  <si>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</si>
  <si>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הנדסה</t>
  </si>
  <si>
    <t>כן</t>
  </si>
  <si>
    <t>אושרה ההצעה עם הציון המשוקלל הגבוה ביותר</t>
  </si>
  <si>
    <t xml:space="preserve">אושר פה אחד </t>
  </si>
  <si>
    <t xml:space="preserve"> </t>
  </si>
  <si>
    <t>יעוץ הנדסי</t>
  </si>
  <si>
    <t>אושרה ההצעה להגדלה לפי סעיף 3.21 לנוהל התקשרויות</t>
  </si>
  <si>
    <t>סכום שעתי</t>
  </si>
  <si>
    <t>יעוץ נגישות</t>
  </si>
  <si>
    <t>סכום חודשי</t>
  </si>
  <si>
    <t>אחוז מהיקף הפרויקט</t>
  </si>
  <si>
    <t>אושר פה אחד</t>
  </si>
  <si>
    <t>הרינו מאשרים כי כל הנושאים מועלים מאושרים כפטורים ממכרז לפי תקנה 3(8) לתקנות העיריות (מכרזים) תשמ"ח-1987 וכי הועדה סבורה כי אין להם עדיפות למכרז פומבי</t>
  </si>
  <si>
    <t>לא</t>
  </si>
  <si>
    <t>יעוץ תנועה</t>
  </si>
  <si>
    <t>פרוטוקול  ועדת התקשרויות  מס 2026-15   תאריך : 27/5/2026</t>
  </si>
  <si>
    <t>חברי הועדה :מירב הלפמן - מנכ"לית העירייה, רו"ח איילת נהרי עובד  -ס.גזבר העירייה, עו"ד ענת סמסונוב - לשכה משפטית. רחלי רם - רכזת הוועדה.     משתתפים -מנהלים רלוונטים לבקשות.</t>
  </si>
  <si>
    <t>מתן שירותים הנדסיים בתחום מבנם/קונסטרוקציה לאגף מבני ציבור</t>
  </si>
  <si>
    <t>מיכאל זלדין - מנהל אגף מבני ציבור וסגן מהנדסת העיר</t>
  </si>
  <si>
    <t>ללא</t>
  </si>
  <si>
    <t>יעוץ קונסטרוקציה</t>
  </si>
  <si>
    <t>ירון קרני מהנדס בע"מ</t>
  </si>
  <si>
    <t>י.ש למעי מהנדס בנין</t>
  </si>
  <si>
    <t>ברר נחום - מהנדס</t>
  </si>
  <si>
    <t>מדובר בחוזה מסגרת להעסקת קונסטרוקטור למתן שירותים הנדסיים בתחום מבנים/קונסטרוקיצה לאגף מבני ציבור , מהות החוזה הנ"ל היא לעבודות תכנון בהיקפים קטנים (שלא פרויקטים)  וכמו כן בייעוץ הנדסי שוטף בנושאי קונסטרוקציה/שלד מבנה/יציבות מבנים ומתן חוו"ד הנדסית.
בבקשה להצעת מחיר התבקשו היועצים לתמחר את ההצעה לפי גובה ש"ע וכמו כן אחוז מערך עבודות הנדסיות.</t>
  </si>
  <si>
    <t xml:space="preserve">      החלטה מס'  2026-15.2    </t>
  </si>
  <si>
    <t>מתן שירותי אדריכלות/עיצוב פנים במוסדות קיימים של העירייה</t>
  </si>
  <si>
    <t>עיצוב פנים</t>
  </si>
  <si>
    <t>קטי ברהום</t>
  </si>
  <si>
    <t>דיאנה סטארק</t>
  </si>
  <si>
    <t>טלי זילבר אדריכלית</t>
  </si>
  <si>
    <t>שירי פרץ אדריכלים</t>
  </si>
  <si>
    <t>מדובר בחוזה מסגרת להעסקת אדריכל בנושא עיצוב פנים למוסדות עירייה קיימים עבור אגף מבני ציבור , 
מהות החוזה הנ"ל : תכנון עיצוב פנים למבנים שעוברים שיפוץ בהתאם לצרכים החדשים, מדובר בעבודות בהיקפים קטנים (שלא פרויקטים)  
נעשת פניה לארבעה יועצים קטי ברהום עם ההצעה המשוקללת הגבוהה ביותר.</t>
  </si>
  <si>
    <t xml:space="preserve">מתכנן תנועה לבדיקות היתכנות תנועתית בקרית הצעירים </t>
  </si>
  <si>
    <t xml:space="preserve">מרים אלחדד - אדריכלית העיר </t>
  </si>
  <si>
    <t>פי.ג'י.אל.הנדסה ותכנון תחבורה בע"מ</t>
  </si>
  <si>
    <t>סכום קבוע</t>
  </si>
  <si>
    <t>יורד מסדר היום</t>
  </si>
  <si>
    <t>לדייק את תכולת העבודה ואת ההצעה הכוללת  היקף העבודה 
להפריד בין שלב א לשלב ב'</t>
  </si>
  <si>
    <r>
      <t xml:space="preserve">בקשה להעסקת יועץ מתמחה בנושא. חברת PGL קידמו עבור העיריה את התכנון התנועתי של השכונה והם גם מתכנני התכנית המפורטת תמל 1088 . 
בהתאם לכך ישנו יתרון גדול בפניה אליהם כמתכנני התנועה של השכונה , במטרה לבחון את יכולת הנשיאה של מערכת התנועה והרחובות לשאת את השימושים השונים שתכננו למקם במגרשי הציבור . </t>
    </r>
    <r>
      <rPr>
        <b/>
        <sz val="14"/>
        <color rgb="FFFF0000"/>
        <rFont val="Arial"/>
        <family val="2"/>
      </rPr>
      <t xml:space="preserve"> (להוסיף  מתכננים של המתחם )</t>
    </r>
  </si>
  <si>
    <t>הגדלה -הנגשה עבור ליקויי ראייה ותנועה במוס"ח</t>
  </si>
  <si>
    <t xml:space="preserve">לירון גרומברג -מנהלת מח' נגישות </t>
  </si>
  <si>
    <t>מנכ"לית העירייה</t>
  </si>
  <si>
    <t>עלא ברהום-ווסלה</t>
  </si>
  <si>
    <t>הגדלה מס' 1 2024-16.1  ועדת התקשרויות אחרונה -
 נדרש יועץ נגישות  להנגשה עבור ליקוי למידה- עיכוב ביצוע הנגשות, יפגע בראש ובראשונה בתלמיד עם מוגבלות אשר לא יקבל את הזכויות שלו ואת הזכות שלו ללמוד בהתאם.
 2.אנחנו בשנת לימודים. לעבור יועץ יפגע בביצוע הנגשות פרטניות שהרשות מחויבת ונדרשת. 
  3.היועץ הנוכחי מכיר היטב את מוסדות חינוך ואת דרישות התקן ודרישות הרשות.</t>
  </si>
  <si>
    <t>ביקורת תחקיר ויצמן 154</t>
  </si>
  <si>
    <t xml:space="preserve">מירב הלפמן מנכ"לית העירייה  </t>
  </si>
  <si>
    <t>מאיה ברבר</t>
  </si>
  <si>
    <t>אושר פה אחד
בכפוף לבדיקת הצעת מחיר נוספת</t>
  </si>
  <si>
    <t>מירב ביקורת</t>
  </si>
  <si>
    <t>נדרש ייעוץ  לדוח ביקורת מבקר העירייה בנושא רישוי בניה ברח' וייצמן 154  , בדוח עלתה סוגיה על הפרויקט. מועצת העיר בהחלטתה קבעה כי יש לבצע בדיקה ספציפית למקרה זה. 
בשל הנושא היחודי התקבלו שתי הצעות בלבד . מאיה ברבר עם ההצעה המשוקללת הגבוה ביותר.</t>
  </si>
  <si>
    <t>הגדלה- יועץ דשא</t>
  </si>
  <si>
    <t>מנהל האצטדיון אדי שיינין</t>
  </si>
  <si>
    <t>יעוץ אגרונומי</t>
  </si>
  <si>
    <t>רשות הספורט</t>
  </si>
  <si>
    <t>ש.ר בנימינה- רונן שמואלביץ</t>
  </si>
  <si>
    <t xml:space="preserve">אושר פה אחד   </t>
  </si>
  <si>
    <t>נדרשת הגדלה מס' 1 ליועץ דשא לאצטדיון העירוני לשנה נוספת, החלפתו לא עומדת באינטרסים של העיריה.  קיים קושי לגייס יועצים בפעם הקודמת התקבלו רק שתי הצעות . ש.ר בנימינה- רונן שמואלביץ עם ההצעה הזולה עובד אצלנו שנים. אנו מרוצים משרותי וממקצועיותו.</t>
  </si>
  <si>
    <t>שירותי העמקת שומה וגבייה בהיטלי פיתוח</t>
  </si>
  <si>
    <t xml:space="preserve">סיון עמרה דדון
מנהלת אגף הכנסות
אגף  הכנסות גבייה וארנונה 
</t>
  </si>
  <si>
    <t>יעוץ משפטי</t>
  </si>
  <si>
    <t>כספים</t>
  </si>
  <si>
    <t>שקד ושות' עו"ד  -יוסף שקד עו"ד</t>
  </si>
  <si>
    <t>עפר שפיר ושות'  עו"ד -עפר שפיר עו"ד</t>
  </si>
  <si>
    <t>ברק- גיט- מיסטריאל -ליבוביץ עו"ד- דוד גיט עו"ד</t>
  </si>
  <si>
    <t>מוטי גל ושות' עו"ד - מוטי גל עו"ד</t>
  </si>
  <si>
    <t>נדרש יועץ לצורך העמקת שומה וגבייה , עבודה מקצועית הדורשת מיומינוות וליווי משפטי בנושא היטלים , אחוז שכר הטרחה נגזר בהתאם להכנסות גביה בפועל  של ההיטל שהחברה מכניסה לפי פרויקט / חברה  
נעשתה פניה  ל- 4 יועצים , 3 מהם מתוך מאגר היועצים . מבקשים לאשר את שקד ושות' עוד' (יוסף שקד) בשל היכרות  איתם
 ובשל  ציון האיכות הגבוה שקיבלו</t>
  </si>
  <si>
    <t xml:space="preserve">  החלטה מס'  2026-15.1    </t>
  </si>
  <si>
    <t xml:space="preserve"> החלטה מס'  2026-15.3    </t>
  </si>
  <si>
    <t xml:space="preserve">החלטה מס'  2026-15.4    </t>
  </si>
  <si>
    <t xml:space="preserve">החלטה מס'  2026-15.5    </t>
  </si>
  <si>
    <t xml:space="preserve">החלטה מס'  2026-15.6    </t>
  </si>
  <si>
    <t xml:space="preserve">החלטה מס'  2026-15.7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</si>
</sst>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6"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sz val="14"/>
      <color theme="1"/>
      <name val="Arial"/>
      <family val="2"/>
      <scheme val="minor"/>
    </font>
    <font>
      <b/>
      <sz val="18"/>
      <name val="Arial"/>
      <family val="2"/>
    </font>
    <font>
      <b/>
      <sz val="14"/>
      <name val="Arial"/>
      <family val="2"/>
    </font>
    <font>
      <sz val="14"/>
      <name val="Arial"/>
      <family val="2"/>
    </font>
    <font>
      <sz val="14"/>
      <name val="Arial"/>
      <family val="2"/>
      <scheme val="minor"/>
    </font>
    <font>
      <b/>
      <sz val="14"/>
      <color rgb="FFFF0000"/>
      <name val="Arial"/>
      <family val="2"/>
    </font>
    <font>
      <sz val="12"/>
      <color theme="1"/>
      <name val="Arial"/>
      <family val="2"/>
      <scheme val="minor"/>
    </font>
    <font>
      <b/>
      <sz val="12"/>
      <name val="Arial"/>
      <family val="2"/>
    </font>
    <font>
      <sz val="12"/>
      <name val="Arial"/>
      <family val="2"/>
    </font>
    <font>
      <sz val="12"/>
      <name val="Arial"/>
      <family val="2"/>
      <scheme val="minor"/>
    </font>
    <font>
      <b/>
      <sz val="16"/>
      <color theme="1"/>
      <name val="Arial"/>
      <family val="2"/>
      <scheme val="minor"/>
    </font>
    <font>
      <b/>
      <sz val="14"/>
      <name val="Arial"/>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12">
    <xf numFmtId="0" fontId="0" fillId="0" borderId="0" xfId="0"/>
    <xf numFmtId="0" fontId="4"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9" fontId="6" fillId="0" borderId="1" xfId="2" applyFont="1" applyBorder="1" applyAlignment="1">
      <alignment horizontal="center" vertical="center" wrapText="1" readingOrder="2"/>
    </xf>
    <xf numFmtId="0" fontId="4" fillId="0" borderId="0" xfId="0" applyFont="1" applyAlignment="1">
      <alignment wrapText="1"/>
    </xf>
    <xf numFmtId="0" fontId="7" fillId="0" borderId="1" xfId="0" applyFont="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1" fontId="8" fillId="0" borderId="1" xfId="3" applyNumberFormat="1" applyFont="1" applyFill="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0" fontId="8" fillId="0" borderId="1" xfId="4" applyNumberFormat="1" applyFont="1" applyFill="1" applyBorder="1" applyAlignment="1">
      <alignment horizontal="center" vertical="center" wrapText="1" readingOrder="2"/>
    </xf>
    <xf numFmtId="165" fontId="8" fillId="0" borderId="1" xfId="3" applyNumberFormat="1" applyFont="1" applyFill="1" applyBorder="1" applyAlignment="1">
      <alignment horizontal="center" vertical="center" wrapText="1" readingOrder="2"/>
    </xf>
    <xf numFmtId="165" fontId="8" fillId="0" borderId="1" xfId="4" applyNumberFormat="1" applyFont="1" applyFill="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0" fontId="6" fillId="0" borderId="5" xfId="0" applyFont="1" applyBorder="1" applyAlignment="1">
      <alignment horizontal="center" vertical="center" wrapText="1" readingOrder="2"/>
    </xf>
    <xf numFmtId="9" fontId="8" fillId="0" borderId="5" xfId="2" applyFont="1" applyBorder="1" applyAlignment="1">
      <alignment horizontal="center" readingOrder="2"/>
    </xf>
    <xf numFmtId="164" fontId="6" fillId="6" borderId="5" xfId="0" applyNumberFormat="1" applyFont="1" applyFill="1" applyBorder="1" applyAlignment="1">
      <alignment horizontal="center" vertical="center" wrapText="1" readingOrder="2"/>
    </xf>
    <xf numFmtId="0" fontId="4" fillId="0" borderId="0" xfId="0" applyFont="1" applyAlignment="1">
      <alignment vertical="center"/>
    </xf>
    <xf numFmtId="164" fontId="4" fillId="0" borderId="0" xfId="0" applyNumberFormat="1" applyFont="1" applyAlignment="1">
      <alignment readingOrder="2"/>
    </xf>
    <xf numFmtId="0" fontId="8" fillId="0" borderId="0" xfId="0" applyFont="1" applyAlignment="1">
      <alignment readingOrder="2"/>
    </xf>
    <xf numFmtId="9" fontId="8" fillId="0" borderId="0" xfId="2" applyFont="1" applyAlignment="1">
      <alignment readingOrder="2"/>
    </xf>
    <xf numFmtId="0" fontId="4" fillId="0" borderId="0" xfId="0" applyFont="1" applyAlignment="1">
      <alignment readingOrder="2"/>
    </xf>
    <xf numFmtId="0" fontId="6" fillId="0" borderId="3" xfId="0" applyFont="1" applyBorder="1" applyAlignment="1">
      <alignment vertical="center" wrapText="1" readingOrder="2"/>
    </xf>
    <xf numFmtId="0" fontId="7" fillId="0" borderId="1" xfId="0" applyFont="1" applyBorder="1" applyAlignment="1">
      <alignment vertical="center" wrapText="1" readingOrder="2"/>
    </xf>
    <xf numFmtId="49" fontId="6" fillId="5" borderId="2" xfId="0" applyNumberFormat="1" applyFont="1" applyFill="1" applyBorder="1" applyAlignment="1">
      <alignment vertical="center" readingOrder="2"/>
    </xf>
    <xf numFmtId="49" fontId="6" fillId="5" borderId="3" xfId="0" applyNumberFormat="1" applyFont="1" applyFill="1" applyBorder="1" applyAlignment="1">
      <alignment vertical="center" readingOrder="2"/>
    </xf>
    <xf numFmtId="0" fontId="6" fillId="0" borderId="5" xfId="0" applyFont="1" applyBorder="1" applyAlignment="1">
      <alignment vertical="center" readingOrder="2"/>
    </xf>
    <xf numFmtId="0" fontId="6" fillId="0" borderId="9" xfId="0" applyFont="1" applyBorder="1" applyAlignment="1">
      <alignment vertical="center" readingOrder="2"/>
    </xf>
    <xf numFmtId="3" fontId="7" fillId="0" borderId="1" xfId="0" applyNumberFormat="1" applyFont="1" applyBorder="1" applyAlignment="1">
      <alignment vertical="center" wrapText="1" readingOrder="2"/>
    </xf>
    <xf numFmtId="0" fontId="6" fillId="0" borderId="5" xfId="0" applyFont="1" applyBorder="1" applyAlignment="1">
      <alignment vertical="center" wrapText="1" readingOrder="2"/>
    </xf>
    <xf numFmtId="0" fontId="6" fillId="0" borderId="7" xfId="0" applyFont="1" applyBorder="1" applyAlignment="1">
      <alignment vertical="center" wrapText="1" readingOrder="2"/>
    </xf>
    <xf numFmtId="9" fontId="8" fillId="0" borderId="5" xfId="2" applyFont="1" applyBorder="1" applyAlignment="1">
      <alignment readingOrder="2"/>
    </xf>
    <xf numFmtId="0" fontId="8" fillId="0" borderId="7" xfId="2" applyNumberFormat="1" applyFont="1" applyBorder="1" applyAlignment="1">
      <alignment readingOrder="2"/>
    </xf>
    <xf numFmtId="164" fontId="6" fillId="6" borderId="5" xfId="0" applyNumberFormat="1" applyFont="1" applyFill="1" applyBorder="1" applyAlignment="1">
      <alignment vertical="center" wrapText="1" readingOrder="2"/>
    </xf>
    <xf numFmtId="164" fontId="6" fillId="6" borderId="7" xfId="0" applyNumberFormat="1" applyFont="1" applyFill="1" applyBorder="1" applyAlignment="1">
      <alignment vertical="center" wrapText="1" readingOrder="2"/>
    </xf>
    <xf numFmtId="0" fontId="6" fillId="0" borderId="7" xfId="0" applyFont="1" applyBorder="1" applyAlignment="1">
      <alignment vertical="center" readingOrder="2"/>
    </xf>
    <xf numFmtId="0" fontId="7" fillId="0" borderId="5" xfId="0" applyFont="1" applyBorder="1" applyAlignment="1">
      <alignment vertical="center" wrapText="1" readingOrder="2"/>
    </xf>
    <xf numFmtId="0" fontId="7" fillId="0" borderId="7" xfId="0" applyFont="1" applyBorder="1" applyAlignment="1">
      <alignment vertical="center" wrapText="1" readingOrder="2"/>
    </xf>
    <xf numFmtId="0" fontId="7" fillId="0" borderId="5" xfId="1" applyNumberFormat="1" applyFont="1" applyFill="1" applyBorder="1" applyAlignment="1">
      <alignment vertical="center" wrapText="1" readingOrder="2"/>
    </xf>
    <xf numFmtId="0" fontId="7" fillId="0" borderId="7" xfId="1" applyNumberFormat="1" applyFont="1" applyFill="1" applyBorder="1" applyAlignment="1">
      <alignment vertical="center" wrapText="1" readingOrder="2"/>
    </xf>
    <xf numFmtId="3" fontId="7" fillId="0" borderId="5" xfId="0" applyNumberFormat="1" applyFont="1" applyBorder="1" applyAlignment="1">
      <alignment vertical="center" wrapText="1" readingOrder="2"/>
    </xf>
    <xf numFmtId="3" fontId="7" fillId="0" borderId="7" xfId="0" applyNumberFormat="1" applyFont="1" applyBorder="1" applyAlignment="1">
      <alignment vertical="center" wrapText="1" readingOrder="2"/>
    </xf>
    <xf numFmtId="0" fontId="7" fillId="0" borderId="9" xfId="0" applyFont="1" applyBorder="1" applyAlignment="1">
      <alignment vertical="center" wrapText="1" readingOrder="2"/>
    </xf>
    <xf numFmtId="0" fontId="7" fillId="0" borderId="9" xfId="1" applyNumberFormat="1" applyFont="1" applyFill="1" applyBorder="1" applyAlignment="1">
      <alignment vertical="center" wrapText="1" readingOrder="2"/>
    </xf>
    <xf numFmtId="0" fontId="5" fillId="4" borderId="2" xfId="0" applyFont="1" applyFill="1" applyBorder="1" applyAlignment="1">
      <alignment vertical="center" readingOrder="2"/>
    </xf>
    <xf numFmtId="0" fontId="5" fillId="4" borderId="3" xfId="0" applyFont="1" applyFill="1" applyBorder="1" applyAlignment="1">
      <alignment vertical="center" readingOrder="2"/>
    </xf>
    <xf numFmtId="0" fontId="6" fillId="4" borderId="3" xfId="0" applyFont="1" applyFill="1" applyBorder="1" applyAlignment="1">
      <alignment vertical="center" wrapText="1" readingOrder="2"/>
    </xf>
    <xf numFmtId="0" fontId="6" fillId="0" borderId="2" xfId="0" applyFont="1" applyBorder="1" applyAlignment="1">
      <alignment vertical="center" readingOrder="2"/>
    </xf>
    <xf numFmtId="0" fontId="6" fillId="0" borderId="9" xfId="0" applyFont="1" applyBorder="1" applyAlignment="1">
      <alignment vertical="center" wrapText="1" readingOrder="2"/>
    </xf>
    <xf numFmtId="0" fontId="12" fillId="0" borderId="1" xfId="0" applyFont="1" applyBorder="1" applyAlignment="1">
      <alignment horizontal="center" vertical="center" wrapText="1" readingOrder="2"/>
    </xf>
    <xf numFmtId="0" fontId="12" fillId="0" borderId="5" xfId="0" applyFont="1" applyBorder="1" applyAlignment="1">
      <alignment vertical="center" wrapText="1" readingOrder="2"/>
    </xf>
    <xf numFmtId="0" fontId="12" fillId="0" borderId="1" xfId="0" applyFont="1" applyBorder="1" applyAlignment="1">
      <alignment vertical="center" wrapText="1" readingOrder="2"/>
    </xf>
    <xf numFmtId="0" fontId="14" fillId="0" borderId="0" xfId="0" applyFont="1" applyAlignment="1">
      <alignment vertical="top"/>
    </xf>
    <xf numFmtId="1" fontId="15" fillId="7" borderId="1" xfId="3" applyNumberFormat="1" applyFont="1" applyFill="1" applyBorder="1" applyAlignment="1">
      <alignment horizontal="center" vertical="center" wrapText="1" readingOrder="2"/>
    </xf>
    <xf numFmtId="0" fontId="8" fillId="7" borderId="1" xfId="4" applyNumberFormat="1" applyFont="1" applyFill="1" applyBorder="1" applyAlignment="1">
      <alignment horizontal="center" vertical="center" wrapText="1" readingOrder="2"/>
    </xf>
    <xf numFmtId="3" fontId="7" fillId="7" borderId="1" xfId="0" applyNumberFormat="1" applyFont="1" applyFill="1" applyBorder="1" applyAlignment="1">
      <alignment horizontal="center" vertical="center" wrapText="1" readingOrder="2"/>
    </xf>
    <xf numFmtId="1" fontId="8" fillId="7" borderId="1" xfId="3" applyNumberFormat="1" applyFont="1" applyFill="1" applyBorder="1" applyAlignment="1">
      <alignment horizontal="center" vertical="center" wrapText="1" readingOrder="2"/>
    </xf>
    <xf numFmtId="165" fontId="7" fillId="7" borderId="1" xfId="0" applyNumberFormat="1" applyFont="1" applyFill="1" applyBorder="1" applyAlignment="1">
      <alignment horizontal="center" vertical="center" wrapText="1" readingOrder="2"/>
    </xf>
    <xf numFmtId="165" fontId="8" fillId="7" borderId="1" xfId="4" applyNumberFormat="1" applyFont="1" applyFill="1" applyBorder="1" applyAlignment="1">
      <alignment horizontal="center" vertical="center" wrapText="1" readingOrder="2"/>
    </xf>
    <xf numFmtId="0" fontId="12" fillId="0" borderId="4" xfId="0" applyFont="1" applyBorder="1" applyAlignment="1">
      <alignment vertical="center" wrapText="1" readingOrder="2"/>
    </xf>
    <xf numFmtId="0" fontId="10" fillId="0" borderId="1" xfId="1" applyNumberFormat="1" applyFont="1" applyBorder="1" applyAlignment="1">
      <alignment vertical="center" wrapText="1" readingOrder="2"/>
    </xf>
    <xf numFmtId="0" fontId="6" fillId="7" borderId="1" xfId="0" applyFont="1" applyFill="1" applyBorder="1" applyAlignment="1">
      <alignment horizontal="center" vertical="center" wrapText="1" readingOrder="2"/>
    </xf>
    <xf numFmtId="164" fontId="7" fillId="7" borderId="1" xfId="2" applyNumberFormat="1" applyFont="1" applyFill="1" applyBorder="1" applyAlignment="1">
      <alignment horizontal="center" vertical="center" wrapText="1" readingOrder="2"/>
    </xf>
    <xf numFmtId="1" fontId="8" fillId="7" borderId="1" xfId="4" applyNumberFormat="1" applyFont="1" applyFill="1" applyBorder="1" applyAlignment="1">
      <alignment horizontal="center" vertical="center" wrapText="1" readingOrder="2"/>
    </xf>
    <xf numFmtId="0" fontId="10" fillId="0" borderId="1" xfId="1" applyNumberFormat="1" applyFont="1" applyFill="1" applyBorder="1" applyAlignment="1">
      <alignment vertical="center" wrapText="1" readingOrder="2"/>
    </xf>
    <xf numFmtId="9" fontId="7" fillId="7" borderId="1" xfId="2" applyFont="1" applyFill="1" applyBorder="1" applyAlignment="1">
      <alignment horizontal="center" vertical="center" wrapText="1" readingOrder="2"/>
    </xf>
    <xf numFmtId="3" fontId="7" fillId="0" borderId="9" xfId="0" applyNumberFormat="1" applyFont="1" applyBorder="1" applyAlignment="1">
      <alignment vertical="center" wrapText="1" readingOrder="2"/>
    </xf>
    <xf numFmtId="9" fontId="8" fillId="0" borderId="9" xfId="2" applyFont="1" applyBorder="1" applyAlignment="1">
      <alignment readingOrder="2"/>
    </xf>
    <xf numFmtId="164" fontId="6" fillId="6" borderId="9" xfId="0" applyNumberFormat="1" applyFont="1" applyFill="1" applyBorder="1" applyAlignment="1">
      <alignment vertical="center" wrapText="1" readingOrder="2"/>
    </xf>
    <xf numFmtId="0" fontId="11" fillId="7" borderId="1" xfId="0" applyFont="1" applyFill="1" applyBorder="1" applyAlignment="1">
      <alignment vertical="center" wrapText="1" readingOrder="2"/>
    </xf>
    <xf numFmtId="0" fontId="8" fillId="7" borderId="1" xfId="4" applyNumberFormat="1" applyFont="1" applyFill="1" applyBorder="1" applyAlignment="1">
      <alignment vertical="center" wrapText="1" readingOrder="2"/>
    </xf>
    <xf numFmtId="3" fontId="7" fillId="7" borderId="1" xfId="0" applyNumberFormat="1" applyFont="1" applyFill="1" applyBorder="1" applyAlignment="1">
      <alignment vertical="center" wrapText="1" readingOrder="2"/>
    </xf>
    <xf numFmtId="1" fontId="8" fillId="7" borderId="1" xfId="3" applyNumberFormat="1" applyFont="1" applyFill="1" applyBorder="1" applyAlignment="1">
      <alignment vertical="center" wrapText="1" readingOrder="2"/>
    </xf>
    <xf numFmtId="165" fontId="7" fillId="7" borderId="1" xfId="0" applyNumberFormat="1" applyFont="1" applyFill="1" applyBorder="1" applyAlignment="1">
      <alignment vertical="center" wrapText="1" readingOrder="2"/>
    </xf>
    <xf numFmtId="165" fontId="8" fillId="7" borderId="1" xfId="4" applyNumberFormat="1" applyFont="1" applyFill="1" applyBorder="1" applyAlignment="1">
      <alignment vertical="center" wrapText="1" readingOrder="2"/>
    </xf>
    <xf numFmtId="0" fontId="8" fillId="0" borderId="1" xfId="3" applyFont="1" applyFill="1" applyBorder="1" applyAlignment="1">
      <alignment vertical="center" wrapText="1" readingOrder="2"/>
    </xf>
    <xf numFmtId="1" fontId="8" fillId="0" borderId="1" xfId="3" applyNumberFormat="1" applyFont="1" applyFill="1" applyBorder="1" applyAlignment="1">
      <alignment vertical="center" wrapText="1" readingOrder="2"/>
    </xf>
    <xf numFmtId="165" fontId="7" fillId="0" borderId="1" xfId="0" applyNumberFormat="1" applyFont="1" applyBorder="1" applyAlignment="1">
      <alignment vertical="center" wrapText="1" readingOrder="2"/>
    </xf>
    <xf numFmtId="0" fontId="8" fillId="0" borderId="1" xfId="4" applyNumberFormat="1" applyFont="1" applyFill="1" applyBorder="1" applyAlignment="1">
      <alignment vertical="center" wrapText="1" readingOrder="2"/>
    </xf>
    <xf numFmtId="165" fontId="8" fillId="0" borderId="1" xfId="3" applyNumberFormat="1" applyFont="1" applyFill="1" applyBorder="1" applyAlignment="1">
      <alignment vertical="center" wrapText="1" readingOrder="2"/>
    </xf>
    <xf numFmtId="165" fontId="8" fillId="0" borderId="1" xfId="4" applyNumberFormat="1" applyFont="1" applyFill="1" applyBorder="1" applyAlignment="1">
      <alignment vertical="center" wrapText="1" readingOrder="2"/>
    </xf>
    <xf numFmtId="0" fontId="8" fillId="0" borderId="9" xfId="2" applyNumberFormat="1" applyFont="1" applyBorder="1" applyAlignment="1">
      <alignment readingOrder="2"/>
    </xf>
    <xf numFmtId="164" fontId="6" fillId="6" borderId="0" xfId="0" applyNumberFormat="1" applyFont="1" applyFill="1" applyAlignment="1">
      <alignment vertical="center" wrapText="1" readingOrder="2"/>
    </xf>
    <xf numFmtId="164" fontId="6" fillId="6" borderId="10" xfId="0" applyNumberFormat="1" applyFont="1" applyFill="1" applyBorder="1" applyAlignment="1">
      <alignment vertical="center" wrapText="1" readingOrder="2"/>
    </xf>
    <xf numFmtId="9" fontId="7" fillId="0" borderId="1" xfId="2" applyFont="1" applyBorder="1" applyAlignment="1">
      <alignment vertical="center" wrapText="1" readingOrder="2"/>
    </xf>
    <xf numFmtId="0" fontId="13" fillId="0" borderId="1" xfId="3" applyFont="1" applyFill="1" applyBorder="1" applyAlignment="1">
      <alignment vertical="center" wrapText="1" readingOrder="2"/>
    </xf>
    <xf numFmtId="0" fontId="12" fillId="0" borderId="9" xfId="0" applyFont="1" applyBorder="1" applyAlignment="1">
      <alignment vertical="center" wrapText="1" readingOrder="2"/>
    </xf>
    <xf numFmtId="164" fontId="7" fillId="0" borderId="1" xfId="2" applyNumberFormat="1" applyFont="1" applyFill="1" applyBorder="1" applyAlignment="1">
      <alignment vertical="center" wrapText="1" readingOrder="2"/>
    </xf>
    <xf numFmtId="1" fontId="8" fillId="0" borderId="1" xfId="4" applyNumberFormat="1" applyFont="1" applyFill="1" applyBorder="1" applyAlignment="1">
      <alignment vertical="center" wrapText="1" readingOrder="2"/>
    </xf>
    <xf numFmtId="9" fontId="8" fillId="0" borderId="7" xfId="2" applyFont="1" applyBorder="1" applyAlignment="1">
      <alignment readingOrder="2"/>
    </xf>
    <xf numFmtId="0" fontId="6" fillId="0" borderId="4" xfId="0" applyFont="1" applyBorder="1" applyAlignment="1">
      <alignment horizontal="center" vertical="center" wrapText="1" readingOrder="2"/>
    </xf>
    <xf numFmtId="0" fontId="6" fillId="4" borderId="6" xfId="0" applyFont="1" applyFill="1" applyBorder="1" applyAlignment="1">
      <alignment vertical="center" readingOrder="2"/>
    </xf>
    <xf numFmtId="0" fontId="6" fillId="4" borderId="10" xfId="0" applyFont="1" applyFill="1" applyBorder="1" applyAlignment="1">
      <alignment vertical="center" wrapText="1" readingOrder="2"/>
    </xf>
    <xf numFmtId="0" fontId="4" fillId="0" borderId="2" xfId="0" applyFont="1" applyBorder="1" applyAlignment="1">
      <alignment vertical="center" readingOrder="2"/>
    </xf>
    <xf numFmtId="0" fontId="7" fillId="0" borderId="12" xfId="0" applyFont="1" applyBorder="1" applyAlignment="1">
      <alignment vertical="center" wrapText="1" readingOrder="2"/>
    </xf>
    <xf numFmtId="0" fontId="7" fillId="0" borderId="13" xfId="0" applyFont="1" applyBorder="1" applyAlignment="1">
      <alignment vertical="center" wrapText="1" readingOrder="2"/>
    </xf>
    <xf numFmtId="49" fontId="6" fillId="5" borderId="8" xfId="0" applyNumberFormat="1" applyFont="1" applyFill="1" applyBorder="1" applyAlignment="1">
      <alignment vertical="center" readingOrder="2"/>
    </xf>
    <xf numFmtId="49" fontId="6" fillId="5" borderId="0" xfId="0" applyNumberFormat="1" applyFont="1" applyFill="1" applyBorder="1" applyAlignment="1">
      <alignment vertical="center" readingOrder="2"/>
    </xf>
    <xf numFmtId="0" fontId="6" fillId="0" borderId="11" xfId="0" applyFont="1" applyBorder="1" applyAlignment="1">
      <alignment vertical="center" readingOrder="2"/>
    </xf>
    <xf numFmtId="0" fontId="6" fillId="0" borderId="6" xfId="0" applyFont="1" applyBorder="1" applyAlignment="1">
      <alignment vertical="center" readingOrder="2"/>
    </xf>
    <xf numFmtId="0" fontId="6" fillId="0" borderId="8" xfId="0" applyFont="1" applyBorder="1" applyAlignment="1">
      <alignment vertical="center" readingOrder="2"/>
    </xf>
    <xf numFmtId="0" fontId="7" fillId="0" borderId="14" xfId="0" applyFont="1" applyBorder="1" applyAlignment="1">
      <alignment vertical="center" wrapText="1" readingOrder="2"/>
    </xf>
    <xf numFmtId="0" fontId="5" fillId="0" borderId="0" xfId="0" applyFont="1" applyFill="1" applyBorder="1" applyAlignment="1">
      <alignment vertical="center" readingOrder="2"/>
    </xf>
    <xf numFmtId="0" fontId="6" fillId="0" borderId="0" xfId="0" applyFont="1" applyFill="1" applyBorder="1" applyAlignment="1">
      <alignment vertical="center" wrapText="1" readingOrder="2"/>
    </xf>
    <xf numFmtId="49" fontId="6" fillId="5" borderId="6" xfId="0" applyNumberFormat="1" applyFont="1" applyFill="1" applyBorder="1" applyAlignment="1">
      <alignment vertical="center" readingOrder="2"/>
    </xf>
    <xf numFmtId="49" fontId="6" fillId="5" borderId="10" xfId="0" applyNumberFormat="1" applyFont="1" applyFill="1" applyBorder="1" applyAlignment="1">
      <alignment vertical="center" readingOrder="2"/>
    </xf>
    <xf numFmtId="0" fontId="6" fillId="0" borderId="1" xfId="0" applyFont="1" applyBorder="1" applyAlignment="1">
      <alignment vertical="center" readingOrder="2"/>
    </xf>
  </cellXfs>
  <cellStyles count="5">
    <cellStyle name="Comma" xfId="1" builtinId="3"/>
    <cellStyle name="Normal" xfId="0" builtinId="0"/>
    <cellStyle name="Percent" xfId="2" builtinId="5"/>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26399-BD87-44F3-BB06-AFA130E39C6E}">
  <dimension ref="A1:R34"/>
  <sheetViews>
    <sheetView rightToLeft="1" tabSelected="1" topLeftCell="A4" zoomScale="60" zoomScaleNormal="60" workbookViewId="0">
      <selection activeCell="W16" sqref="W16"/>
    </sheetView>
  </sheetViews>
  <sheetFormatPr defaultColWidth="8.75" defaultRowHeight="18" x14ac:dyDescent="0.25"/>
  <cols>
    <col min="1" max="1" width="4.25" style="22" customWidth="1"/>
    <col min="2" max="2" width="23.25" style="1" customWidth="1"/>
    <col min="3" max="3" width="26.375" style="1" customWidth="1"/>
    <col min="4" max="4" width="15" style="1" customWidth="1"/>
    <col min="5" max="5" width="16.625" style="1" bestFit="1" customWidth="1"/>
    <col min="6" max="6" width="8.75" style="1"/>
    <col min="7" max="7" width="26.5" style="1" customWidth="1"/>
    <col min="8" max="8" width="7.25" style="1" customWidth="1"/>
    <col min="9" max="9" width="13.625" style="1" customWidth="1"/>
    <col min="10" max="10" width="20.125" style="1" customWidth="1"/>
    <col min="11" max="11" width="18.25" style="1" bestFit="1" customWidth="1"/>
    <col min="12" max="12" width="19.5" style="1" customWidth="1"/>
    <col min="13" max="13" width="20.625" style="26" customWidth="1"/>
    <col min="14" max="14" width="16.25" style="23" customWidth="1"/>
    <col min="15" max="15" width="16.625" style="1" customWidth="1"/>
    <col min="16" max="16" width="22.5" style="24" customWidth="1"/>
    <col min="17" max="17" width="12.75" style="25" customWidth="1"/>
    <col min="18" max="18" width="17.75" style="24" customWidth="1"/>
    <col min="19" max="16384" width="8.75" style="1"/>
  </cols>
  <sheetData>
    <row r="1" spans="1:18" ht="23.25" x14ac:dyDescent="0.25">
      <c r="A1" s="49" t="s">
        <v>32</v>
      </c>
      <c r="B1" s="50"/>
      <c r="C1" s="50"/>
      <c r="D1" s="50"/>
      <c r="E1" s="50"/>
      <c r="F1" s="50"/>
      <c r="G1" s="50"/>
      <c r="H1" s="50"/>
      <c r="I1" s="50"/>
      <c r="J1" s="50"/>
      <c r="K1" s="50"/>
      <c r="L1" s="107"/>
      <c r="M1" s="107"/>
      <c r="N1" s="107"/>
      <c r="O1" s="107"/>
      <c r="P1" s="107"/>
      <c r="Q1" s="107"/>
      <c r="R1" s="107"/>
    </row>
    <row r="2" spans="1:18" ht="26.25" customHeight="1" x14ac:dyDescent="0.25">
      <c r="A2" s="96" t="s">
        <v>33</v>
      </c>
      <c r="B2" s="97"/>
      <c r="C2" s="51"/>
      <c r="D2" s="51"/>
      <c r="E2" s="51"/>
      <c r="F2" s="51"/>
      <c r="G2" s="51"/>
      <c r="H2" s="51"/>
      <c r="I2" s="51"/>
      <c r="J2" s="51"/>
      <c r="K2" s="51"/>
      <c r="L2" s="108"/>
      <c r="M2" s="108"/>
      <c r="N2" s="108"/>
      <c r="O2" s="108"/>
      <c r="P2" s="108"/>
      <c r="Q2" s="108"/>
      <c r="R2" s="108"/>
    </row>
    <row r="3" spans="1:18" s="7" customFormat="1" ht="72" x14ac:dyDescent="0.25">
      <c r="A3" s="98"/>
      <c r="B3" s="95" t="s">
        <v>0</v>
      </c>
      <c r="C3" s="95" t="s">
        <v>1</v>
      </c>
      <c r="D3" s="2" t="s">
        <v>2</v>
      </c>
      <c r="E3" s="2" t="s">
        <v>3</v>
      </c>
      <c r="F3" s="2" t="s">
        <v>4</v>
      </c>
      <c r="G3" s="2" t="s">
        <v>5</v>
      </c>
      <c r="H3" s="2" t="s">
        <v>6</v>
      </c>
      <c r="I3" s="2" t="s">
        <v>7</v>
      </c>
      <c r="J3" s="2" t="s">
        <v>8</v>
      </c>
      <c r="K3" s="2" t="s">
        <v>9</v>
      </c>
      <c r="L3" s="3" t="s">
        <v>10</v>
      </c>
      <c r="M3" s="4" t="s">
        <v>11</v>
      </c>
      <c r="N3" s="5" t="s">
        <v>12</v>
      </c>
      <c r="O3" s="2" t="s">
        <v>13</v>
      </c>
      <c r="P3" s="2" t="s">
        <v>14</v>
      </c>
      <c r="Q3" s="6" t="s">
        <v>15</v>
      </c>
      <c r="R3" s="2" t="s">
        <v>16</v>
      </c>
    </row>
    <row r="4" spans="1:18" x14ac:dyDescent="0.25">
      <c r="A4" s="101" t="s">
        <v>84</v>
      </c>
      <c r="B4" s="102"/>
      <c r="C4" s="30"/>
      <c r="D4" s="30"/>
      <c r="E4" s="30"/>
      <c r="F4" s="30"/>
      <c r="G4" s="30"/>
      <c r="H4" s="30"/>
      <c r="I4" s="30"/>
      <c r="J4" s="30"/>
      <c r="K4" s="30"/>
      <c r="L4" s="30"/>
      <c r="M4" s="30"/>
      <c r="N4" s="30"/>
      <c r="O4" s="30"/>
      <c r="P4" s="30"/>
      <c r="Q4" s="30"/>
      <c r="R4" s="30"/>
    </row>
    <row r="5" spans="1:18" ht="18" customHeight="1" x14ac:dyDescent="0.25">
      <c r="A5" s="104">
        <v>1</v>
      </c>
      <c r="B5" s="99" t="s">
        <v>34</v>
      </c>
      <c r="C5" s="99" t="s">
        <v>35</v>
      </c>
      <c r="D5" s="43" t="s">
        <v>36</v>
      </c>
      <c r="E5" s="41" t="s">
        <v>37</v>
      </c>
      <c r="F5" s="45" t="s">
        <v>17</v>
      </c>
      <c r="G5" s="58" t="s">
        <v>38</v>
      </c>
      <c r="H5" s="59" t="s">
        <v>18</v>
      </c>
      <c r="I5" s="60">
        <v>100</v>
      </c>
      <c r="J5" s="61" t="s">
        <v>24</v>
      </c>
      <c r="K5" s="62">
        <v>220</v>
      </c>
      <c r="L5" s="59">
        <v>400</v>
      </c>
      <c r="M5" s="63">
        <f>K5*L5</f>
        <v>88000</v>
      </c>
      <c r="N5" s="63">
        <f>M5*1.18</f>
        <v>103840</v>
      </c>
      <c r="O5" s="34" t="s">
        <v>19</v>
      </c>
      <c r="P5" s="34" t="s">
        <v>28</v>
      </c>
      <c r="Q5" s="36" t="s">
        <v>21</v>
      </c>
      <c r="R5" s="38">
        <f>N5</f>
        <v>103840</v>
      </c>
    </row>
    <row r="6" spans="1:18" ht="21" customHeight="1" x14ac:dyDescent="0.25">
      <c r="A6" s="105"/>
      <c r="B6" s="100"/>
      <c r="C6" s="100"/>
      <c r="D6" s="44"/>
      <c r="E6" s="42"/>
      <c r="F6" s="46"/>
      <c r="G6" s="80" t="s">
        <v>39</v>
      </c>
      <c r="H6" s="28" t="s">
        <v>18</v>
      </c>
      <c r="I6" s="33">
        <v>89</v>
      </c>
      <c r="J6" s="81" t="s">
        <v>24</v>
      </c>
      <c r="K6" s="82">
        <v>260</v>
      </c>
      <c r="L6" s="83">
        <v>400</v>
      </c>
      <c r="M6" s="84">
        <f>K6*L6</f>
        <v>104000</v>
      </c>
      <c r="N6" s="85">
        <f t="shared" ref="N6:N7" si="0">M6*1.18</f>
        <v>122720</v>
      </c>
      <c r="O6" s="35"/>
      <c r="P6" s="35"/>
      <c r="Q6" s="37"/>
      <c r="R6" s="39"/>
    </row>
    <row r="7" spans="1:18" ht="48" customHeight="1" x14ac:dyDescent="0.25">
      <c r="A7" s="103"/>
      <c r="B7" s="106"/>
      <c r="C7" s="100"/>
      <c r="D7" s="44"/>
      <c r="E7" s="42"/>
      <c r="F7" s="46"/>
      <c r="G7" s="80" t="s">
        <v>40</v>
      </c>
      <c r="H7" s="28" t="s">
        <v>18</v>
      </c>
      <c r="I7" s="33">
        <v>81</v>
      </c>
      <c r="J7" s="81" t="s">
        <v>24</v>
      </c>
      <c r="K7" s="82">
        <v>300</v>
      </c>
      <c r="L7" s="83">
        <v>400</v>
      </c>
      <c r="M7" s="84">
        <f t="shared" ref="M7" si="1">K7*L7</f>
        <v>120000</v>
      </c>
      <c r="N7" s="85">
        <f t="shared" si="0"/>
        <v>141600</v>
      </c>
      <c r="O7" s="35"/>
      <c r="P7" s="35"/>
      <c r="Q7" s="37"/>
      <c r="R7" s="39"/>
    </row>
    <row r="8" spans="1:18" ht="49.5" customHeight="1" x14ac:dyDescent="0.25">
      <c r="A8" s="103" t="s">
        <v>41</v>
      </c>
      <c r="B8" s="27"/>
      <c r="C8" s="27"/>
      <c r="D8" s="27"/>
      <c r="E8" s="27"/>
      <c r="F8" s="27"/>
      <c r="G8" s="27"/>
      <c r="H8" s="27"/>
      <c r="I8" s="27"/>
      <c r="J8" s="27"/>
      <c r="K8" s="27"/>
      <c r="L8" s="27"/>
      <c r="M8" s="27"/>
      <c r="N8" s="27"/>
      <c r="O8" s="27"/>
      <c r="P8" s="27"/>
      <c r="Q8" s="27"/>
      <c r="R8" s="27"/>
    </row>
    <row r="9" spans="1:18" x14ac:dyDescent="0.25">
      <c r="A9" s="109" t="s">
        <v>42</v>
      </c>
      <c r="B9" s="110"/>
      <c r="C9" s="30"/>
      <c r="D9" s="30"/>
      <c r="E9" s="30"/>
      <c r="F9" s="30"/>
      <c r="G9" s="30"/>
      <c r="H9" s="30"/>
      <c r="I9" s="30"/>
      <c r="J9" s="30"/>
      <c r="K9" s="30"/>
      <c r="L9" s="30"/>
      <c r="M9" s="30"/>
      <c r="N9" s="30"/>
      <c r="O9" s="30"/>
      <c r="P9" s="30"/>
      <c r="Q9" s="30"/>
      <c r="R9" s="30"/>
    </row>
    <row r="10" spans="1:18" ht="18" customHeight="1" x14ac:dyDescent="0.25">
      <c r="A10" s="31">
        <v>2</v>
      </c>
      <c r="B10" s="41" t="s">
        <v>43</v>
      </c>
      <c r="C10" s="99" t="s">
        <v>35</v>
      </c>
      <c r="D10" s="43"/>
      <c r="E10" s="41" t="s">
        <v>44</v>
      </c>
      <c r="F10" s="45" t="s">
        <v>17</v>
      </c>
      <c r="G10" s="74" t="s">
        <v>45</v>
      </c>
      <c r="H10" s="75" t="s">
        <v>18</v>
      </c>
      <c r="I10" s="76">
        <v>100</v>
      </c>
      <c r="J10" s="77" t="s">
        <v>24</v>
      </c>
      <c r="K10" s="78">
        <v>200</v>
      </c>
      <c r="L10" s="75">
        <v>400</v>
      </c>
      <c r="M10" s="79">
        <f>K10*L10</f>
        <v>80000</v>
      </c>
      <c r="N10" s="79">
        <f>M10*1.18</f>
        <v>94400</v>
      </c>
      <c r="O10" s="34" t="s">
        <v>19</v>
      </c>
      <c r="P10" s="34" t="s">
        <v>20</v>
      </c>
      <c r="Q10" s="36" t="s">
        <v>21</v>
      </c>
      <c r="R10" s="88">
        <f>N10</f>
        <v>94400</v>
      </c>
    </row>
    <row r="11" spans="1:18" ht="21" customHeight="1" x14ac:dyDescent="0.25">
      <c r="A11" s="40"/>
      <c r="B11" s="42"/>
      <c r="C11" s="100"/>
      <c r="D11" s="44" t="s">
        <v>36</v>
      </c>
      <c r="E11" s="42"/>
      <c r="F11" s="46"/>
      <c r="G11" s="54" t="s">
        <v>46</v>
      </c>
      <c r="H11" s="8" t="s">
        <v>18</v>
      </c>
      <c r="I11" s="9">
        <v>91</v>
      </c>
      <c r="J11" s="10" t="s">
        <v>24</v>
      </c>
      <c r="K11" s="11">
        <v>230</v>
      </c>
      <c r="L11" s="12">
        <v>400</v>
      </c>
      <c r="M11" s="13">
        <f>K11*L11</f>
        <v>92000</v>
      </c>
      <c r="N11" s="14">
        <f t="shared" ref="N11:N13" si="2">M11*1.18</f>
        <v>108560</v>
      </c>
      <c r="O11" s="35"/>
      <c r="P11" s="35"/>
      <c r="Q11" s="94"/>
      <c r="R11" s="87"/>
    </row>
    <row r="12" spans="1:18" x14ac:dyDescent="0.25">
      <c r="A12" s="40"/>
      <c r="B12" s="42"/>
      <c r="C12" s="100"/>
      <c r="D12" s="44"/>
      <c r="E12" s="42"/>
      <c r="F12" s="46"/>
      <c r="G12" s="56" t="s">
        <v>47</v>
      </c>
      <c r="H12" s="28" t="s">
        <v>18</v>
      </c>
      <c r="I12" s="33">
        <v>89</v>
      </c>
      <c r="J12" s="81" t="s">
        <v>24</v>
      </c>
      <c r="K12" s="82">
        <v>280</v>
      </c>
      <c r="L12" s="83">
        <v>400</v>
      </c>
      <c r="M12" s="84">
        <f t="shared" ref="M12:M13" si="3">K12*L12</f>
        <v>112000</v>
      </c>
      <c r="N12" s="14">
        <f t="shared" si="2"/>
        <v>132160</v>
      </c>
      <c r="O12" s="35"/>
      <c r="P12" s="35"/>
      <c r="Q12" s="94"/>
      <c r="R12" s="87"/>
    </row>
    <row r="13" spans="1:18" x14ac:dyDescent="0.25">
      <c r="A13" s="32"/>
      <c r="B13" s="47"/>
      <c r="C13" s="106"/>
      <c r="D13" s="48"/>
      <c r="E13" s="47"/>
      <c r="F13" s="71"/>
      <c r="G13" s="54" t="s">
        <v>48</v>
      </c>
      <c r="H13" s="8" t="s">
        <v>18</v>
      </c>
      <c r="I13" s="9">
        <v>74</v>
      </c>
      <c r="J13" s="10" t="s">
        <v>24</v>
      </c>
      <c r="K13" s="11">
        <v>320</v>
      </c>
      <c r="L13" s="12">
        <v>400</v>
      </c>
      <c r="M13" s="13">
        <f t="shared" si="3"/>
        <v>128000</v>
      </c>
      <c r="N13" s="14">
        <f t="shared" si="2"/>
        <v>151040</v>
      </c>
      <c r="O13" s="53"/>
      <c r="P13" s="53"/>
      <c r="Q13" s="72"/>
      <c r="R13" s="87"/>
    </row>
    <row r="14" spans="1:18" ht="49.5" customHeight="1" x14ac:dyDescent="0.25">
      <c r="A14" s="103" t="s">
        <v>49</v>
      </c>
      <c r="B14" s="27"/>
      <c r="C14" s="27"/>
      <c r="D14" s="27"/>
      <c r="E14" s="27"/>
      <c r="F14" s="27"/>
      <c r="G14" s="27"/>
      <c r="H14" s="27"/>
      <c r="I14" s="27"/>
      <c r="J14" s="27"/>
      <c r="K14" s="27"/>
      <c r="L14" s="27"/>
      <c r="M14" s="27"/>
      <c r="N14" s="27"/>
      <c r="O14" s="27"/>
      <c r="P14" s="27"/>
      <c r="Q14" s="27"/>
      <c r="R14" s="27"/>
    </row>
    <row r="15" spans="1:18" x14ac:dyDescent="0.25">
      <c r="A15" s="29" t="s">
        <v>85</v>
      </c>
      <c r="B15" s="30"/>
      <c r="C15" s="30"/>
      <c r="D15" s="30"/>
      <c r="E15" s="30"/>
      <c r="F15" s="30"/>
      <c r="G15" s="30"/>
      <c r="H15" s="30"/>
      <c r="I15" s="30"/>
      <c r="J15" s="30"/>
      <c r="K15" s="30"/>
      <c r="L15" s="30"/>
      <c r="M15" s="30"/>
      <c r="N15" s="30"/>
      <c r="O15" s="30"/>
      <c r="P15" s="30"/>
      <c r="Q15" s="30"/>
      <c r="R15" s="30"/>
    </row>
    <row r="16" spans="1:18" ht="108" x14ac:dyDescent="0.25">
      <c r="A16" s="111">
        <v>3</v>
      </c>
      <c r="B16" s="15" t="s">
        <v>50</v>
      </c>
      <c r="C16" s="16" t="s">
        <v>51</v>
      </c>
      <c r="D16" s="17"/>
      <c r="E16" s="16" t="s">
        <v>31</v>
      </c>
      <c r="F16" s="18" t="s">
        <v>17</v>
      </c>
      <c r="G16" s="58" t="s">
        <v>52</v>
      </c>
      <c r="H16" s="59" t="s">
        <v>18</v>
      </c>
      <c r="I16" s="60">
        <v>100</v>
      </c>
      <c r="J16" s="61" t="s">
        <v>53</v>
      </c>
      <c r="K16" s="62">
        <v>60000</v>
      </c>
      <c r="L16" s="59">
        <v>1</v>
      </c>
      <c r="M16" s="63">
        <f>K16*L16</f>
        <v>60000</v>
      </c>
      <c r="N16" s="63">
        <f>M16*1.18</f>
        <v>70800</v>
      </c>
      <c r="O16" s="19" t="s">
        <v>54</v>
      </c>
      <c r="P16" s="19" t="s">
        <v>55</v>
      </c>
      <c r="Q16" s="20" t="s">
        <v>21</v>
      </c>
      <c r="R16" s="21">
        <f>N16</f>
        <v>70800</v>
      </c>
    </row>
    <row r="17" spans="1:18" ht="42" customHeight="1" x14ac:dyDescent="0.25">
      <c r="A17" s="52" t="s">
        <v>56</v>
      </c>
      <c r="B17" s="27"/>
      <c r="C17" s="27"/>
      <c r="D17" s="27"/>
      <c r="E17" s="27"/>
      <c r="F17" s="27"/>
      <c r="G17" s="27"/>
      <c r="H17" s="27"/>
      <c r="I17" s="27"/>
      <c r="J17" s="27"/>
      <c r="K17" s="27"/>
      <c r="L17" s="27"/>
      <c r="M17" s="27"/>
      <c r="N17" s="27"/>
      <c r="O17" s="27"/>
      <c r="P17" s="27"/>
      <c r="Q17" s="27"/>
      <c r="R17" s="27"/>
    </row>
    <row r="18" spans="1:18" x14ac:dyDescent="0.25">
      <c r="A18" s="29" t="s">
        <v>86</v>
      </c>
      <c r="B18" s="30"/>
      <c r="C18" s="30"/>
      <c r="D18" s="30"/>
      <c r="E18" s="30"/>
      <c r="F18" s="30"/>
      <c r="G18" s="30"/>
      <c r="H18" s="30"/>
      <c r="I18" s="30"/>
      <c r="J18" s="30"/>
      <c r="K18" s="30"/>
      <c r="L18" s="30"/>
      <c r="M18" s="30"/>
      <c r="N18" s="30"/>
      <c r="O18" s="30"/>
      <c r="P18" s="30"/>
      <c r="Q18" s="30"/>
      <c r="R18" s="30"/>
    </row>
    <row r="19" spans="1:18" ht="90.75" customHeight="1" x14ac:dyDescent="0.25">
      <c r="A19" s="111">
        <v>4</v>
      </c>
      <c r="B19" s="64" t="s">
        <v>57</v>
      </c>
      <c r="C19" s="16" t="s">
        <v>58</v>
      </c>
      <c r="D19" s="65">
        <v>2530252750</v>
      </c>
      <c r="E19" s="16" t="s">
        <v>25</v>
      </c>
      <c r="F19" s="18" t="s">
        <v>59</v>
      </c>
      <c r="G19" s="58" t="s">
        <v>60</v>
      </c>
      <c r="H19" s="61" t="s">
        <v>18</v>
      </c>
      <c r="I19" s="61">
        <v>100</v>
      </c>
      <c r="J19" s="61" t="s">
        <v>26</v>
      </c>
      <c r="K19" s="62">
        <v>3100</v>
      </c>
      <c r="L19" s="61">
        <v>20</v>
      </c>
      <c r="M19" s="62">
        <f>K19*L19</f>
        <v>62000</v>
      </c>
      <c r="N19" s="62">
        <f>M19*1.18</f>
        <v>73160</v>
      </c>
      <c r="O19" s="19" t="s">
        <v>23</v>
      </c>
      <c r="P19" s="19" t="s">
        <v>28</v>
      </c>
      <c r="Q19" s="20" t="s">
        <v>21</v>
      </c>
      <c r="R19" s="21">
        <f>N19</f>
        <v>73160</v>
      </c>
    </row>
    <row r="20" spans="1:18" ht="74.25" customHeight="1" x14ac:dyDescent="0.25">
      <c r="A20" s="52" t="s">
        <v>61</v>
      </c>
      <c r="B20" s="27"/>
      <c r="C20" s="27"/>
      <c r="D20" s="27"/>
      <c r="E20" s="27"/>
      <c r="F20" s="27"/>
      <c r="G20" s="27"/>
      <c r="H20" s="27"/>
      <c r="I20" s="27"/>
      <c r="J20" s="27"/>
      <c r="K20" s="27"/>
      <c r="L20" s="27"/>
      <c r="M20" s="27"/>
      <c r="N20" s="27"/>
      <c r="O20" s="27"/>
      <c r="P20" s="27"/>
      <c r="Q20" s="27"/>
      <c r="R20" s="27"/>
    </row>
    <row r="21" spans="1:18" x14ac:dyDescent="0.25">
      <c r="A21" s="29" t="s">
        <v>87</v>
      </c>
      <c r="B21" s="30"/>
      <c r="C21" s="30"/>
      <c r="D21" s="30"/>
      <c r="E21" s="30"/>
      <c r="F21" s="30"/>
      <c r="G21" s="30"/>
      <c r="H21" s="30"/>
      <c r="I21" s="30"/>
      <c r="J21" s="30"/>
      <c r="K21" s="30"/>
      <c r="L21" s="30"/>
      <c r="M21" s="30"/>
      <c r="N21" s="30"/>
      <c r="O21" s="30"/>
      <c r="P21" s="30"/>
      <c r="Q21" s="30"/>
      <c r="R21" s="30"/>
    </row>
    <row r="22" spans="1:18" ht="44.25" customHeight="1" x14ac:dyDescent="0.25">
      <c r="A22" s="31">
        <v>5</v>
      </c>
      <c r="B22" s="55" t="s">
        <v>62</v>
      </c>
      <c r="C22" s="41" t="s">
        <v>63</v>
      </c>
      <c r="D22" s="43"/>
      <c r="E22" s="41" t="s">
        <v>22</v>
      </c>
      <c r="F22" s="45" t="s">
        <v>59</v>
      </c>
      <c r="G22" s="66" t="s">
        <v>64</v>
      </c>
      <c r="H22" s="59" t="s">
        <v>18</v>
      </c>
      <c r="I22" s="60">
        <v>100</v>
      </c>
      <c r="J22" s="61" t="s">
        <v>53</v>
      </c>
      <c r="K22" s="67">
        <v>30000</v>
      </c>
      <c r="L22" s="68">
        <v>1</v>
      </c>
      <c r="M22" s="63">
        <f>K22*L22</f>
        <v>30000</v>
      </c>
      <c r="N22" s="63">
        <f>M22*1.18</f>
        <v>35400</v>
      </c>
      <c r="O22" s="34" t="s">
        <v>19</v>
      </c>
      <c r="P22" s="34" t="s">
        <v>65</v>
      </c>
      <c r="Q22" s="36" t="s">
        <v>21</v>
      </c>
      <c r="R22" s="38">
        <f>N22</f>
        <v>35400</v>
      </c>
    </row>
    <row r="23" spans="1:18" ht="44.25" customHeight="1" x14ac:dyDescent="0.25">
      <c r="A23" s="32"/>
      <c r="B23" s="91"/>
      <c r="C23" s="47"/>
      <c r="D23" s="48"/>
      <c r="E23" s="47"/>
      <c r="F23" s="71"/>
      <c r="G23" s="28" t="s">
        <v>66</v>
      </c>
      <c r="H23" s="83" t="s">
        <v>18</v>
      </c>
      <c r="I23" s="33">
        <v>90</v>
      </c>
      <c r="J23" s="81" t="s">
        <v>53</v>
      </c>
      <c r="K23" s="92">
        <v>35000</v>
      </c>
      <c r="L23" s="93">
        <v>1</v>
      </c>
      <c r="M23" s="85">
        <f>K23*L23</f>
        <v>35000</v>
      </c>
      <c r="N23" s="85">
        <f>M23*1.18</f>
        <v>41300</v>
      </c>
      <c r="O23" s="53"/>
      <c r="P23" s="53"/>
      <c r="Q23" s="72"/>
      <c r="R23" s="73"/>
    </row>
    <row r="24" spans="1:18" ht="39.75" customHeight="1" x14ac:dyDescent="0.25">
      <c r="A24" s="52" t="s">
        <v>67</v>
      </c>
      <c r="B24" s="27"/>
      <c r="C24" s="27"/>
      <c r="D24" s="27"/>
      <c r="E24" s="27"/>
      <c r="F24" s="27"/>
      <c r="G24" s="27"/>
      <c r="H24" s="27"/>
      <c r="I24" s="27"/>
      <c r="J24" s="27"/>
      <c r="K24" s="27"/>
      <c r="L24" s="27"/>
      <c r="M24" s="27"/>
      <c r="N24" s="27"/>
      <c r="O24" s="27"/>
      <c r="P24" s="27"/>
      <c r="Q24" s="27"/>
      <c r="R24" s="27"/>
    </row>
    <row r="25" spans="1:18" x14ac:dyDescent="0.25">
      <c r="A25" s="29" t="s">
        <v>88</v>
      </c>
      <c r="B25" s="30"/>
      <c r="C25" s="30"/>
      <c r="D25" s="30"/>
      <c r="E25" s="30"/>
      <c r="F25" s="30"/>
      <c r="G25" s="30"/>
      <c r="H25" s="30"/>
      <c r="I25" s="30"/>
      <c r="J25" s="30"/>
      <c r="K25" s="30"/>
      <c r="L25" s="30"/>
      <c r="M25" s="30"/>
      <c r="N25" s="30"/>
      <c r="O25" s="30"/>
      <c r="P25" s="30"/>
      <c r="Q25" s="30"/>
      <c r="R25" s="30"/>
    </row>
    <row r="26" spans="1:18" ht="64.5" customHeight="1" x14ac:dyDescent="0.25">
      <c r="A26" s="31">
        <v>6</v>
      </c>
      <c r="B26" s="56" t="s">
        <v>68</v>
      </c>
      <c r="C26" s="41" t="s">
        <v>69</v>
      </c>
      <c r="D26" s="69">
        <v>1829200750</v>
      </c>
      <c r="E26" s="41" t="s">
        <v>70</v>
      </c>
      <c r="F26" s="45" t="s">
        <v>71</v>
      </c>
      <c r="G26" s="66" t="s">
        <v>72</v>
      </c>
      <c r="H26" s="59" t="s">
        <v>18</v>
      </c>
      <c r="I26" s="60">
        <v>100</v>
      </c>
      <c r="J26" s="61" t="s">
        <v>26</v>
      </c>
      <c r="K26" s="67">
        <v>2250</v>
      </c>
      <c r="L26" s="68">
        <v>20</v>
      </c>
      <c r="M26" s="63">
        <f>K26*L26</f>
        <v>45000</v>
      </c>
      <c r="N26" s="63">
        <f>M26*1.18</f>
        <v>53100</v>
      </c>
      <c r="O26" s="34" t="s">
        <v>23</v>
      </c>
      <c r="P26" s="34" t="s">
        <v>73</v>
      </c>
      <c r="Q26" s="36" t="s">
        <v>21</v>
      </c>
      <c r="R26" s="38">
        <f>N26</f>
        <v>53100</v>
      </c>
    </row>
    <row r="27" spans="1:18" ht="39.75" customHeight="1" x14ac:dyDescent="0.25">
      <c r="A27" s="52" t="s">
        <v>74</v>
      </c>
      <c r="B27" s="27"/>
      <c r="C27" s="27"/>
      <c r="D27" s="27"/>
      <c r="E27" s="27"/>
      <c r="F27" s="27"/>
      <c r="G27" s="27"/>
      <c r="H27" s="27"/>
      <c r="I27" s="27"/>
      <c r="J27" s="27"/>
      <c r="K27" s="27"/>
      <c r="L27" s="27"/>
      <c r="M27" s="27"/>
      <c r="N27" s="27"/>
      <c r="O27" s="27"/>
      <c r="P27" s="27"/>
      <c r="Q27" s="27"/>
      <c r="R27" s="27"/>
    </row>
    <row r="28" spans="1:18" x14ac:dyDescent="0.25">
      <c r="A28" s="29" t="s">
        <v>89</v>
      </c>
      <c r="B28" s="30"/>
      <c r="C28" s="30"/>
      <c r="D28" s="30"/>
      <c r="E28" s="30"/>
      <c r="F28" s="30"/>
      <c r="G28" s="30"/>
      <c r="H28" s="30"/>
      <c r="I28" s="30"/>
      <c r="J28" s="30"/>
      <c r="K28" s="30"/>
      <c r="L28" s="30"/>
      <c r="M28" s="30"/>
      <c r="N28" s="30"/>
      <c r="O28" s="30"/>
      <c r="P28" s="30"/>
      <c r="Q28" s="30"/>
      <c r="R28" s="30"/>
    </row>
    <row r="29" spans="1:18" ht="36" customHeight="1" x14ac:dyDescent="0.25">
      <c r="A29" s="31">
        <v>7</v>
      </c>
      <c r="B29" s="41" t="s">
        <v>75</v>
      </c>
      <c r="C29" s="41" t="s">
        <v>76</v>
      </c>
      <c r="D29" s="43">
        <v>4004444007</v>
      </c>
      <c r="E29" s="41" t="s">
        <v>77</v>
      </c>
      <c r="F29" s="45" t="s">
        <v>78</v>
      </c>
      <c r="G29" s="66" t="s">
        <v>79</v>
      </c>
      <c r="H29" s="59" t="s">
        <v>18</v>
      </c>
      <c r="I29" s="60"/>
      <c r="J29" s="61" t="s">
        <v>27</v>
      </c>
      <c r="K29" s="70">
        <v>0.08</v>
      </c>
      <c r="L29" s="59"/>
      <c r="M29" s="63">
        <f>K29*L29</f>
        <v>0</v>
      </c>
      <c r="N29" s="63">
        <f>M29*1.18</f>
        <v>0</v>
      </c>
      <c r="O29" s="34" t="s">
        <v>19</v>
      </c>
      <c r="P29" s="34" t="s">
        <v>28</v>
      </c>
      <c r="Q29" s="36" t="s">
        <v>21</v>
      </c>
      <c r="R29" s="88">
        <f>N29</f>
        <v>0</v>
      </c>
    </row>
    <row r="30" spans="1:18" ht="30" customHeight="1" x14ac:dyDescent="0.25">
      <c r="A30" s="40"/>
      <c r="B30" s="42"/>
      <c r="C30" s="42"/>
      <c r="D30" s="44"/>
      <c r="E30" s="42"/>
      <c r="F30" s="46"/>
      <c r="G30" s="90" t="s">
        <v>80</v>
      </c>
      <c r="H30" s="28" t="s">
        <v>18</v>
      </c>
      <c r="I30" s="33"/>
      <c r="J30" s="81" t="s">
        <v>27</v>
      </c>
      <c r="K30" s="89">
        <v>0.08</v>
      </c>
      <c r="L30" s="83"/>
      <c r="M30" s="84">
        <f>K30*L30</f>
        <v>0</v>
      </c>
      <c r="N30" s="85">
        <f t="shared" ref="N30:N32" si="4">M30*1.18</f>
        <v>0</v>
      </c>
      <c r="O30" s="35"/>
      <c r="P30" s="35"/>
      <c r="Q30" s="37"/>
      <c r="R30" s="87"/>
    </row>
    <row r="31" spans="1:18" ht="30" customHeight="1" x14ac:dyDescent="0.25">
      <c r="A31" s="40"/>
      <c r="B31" s="42"/>
      <c r="C31" s="42"/>
      <c r="D31" s="44"/>
      <c r="E31" s="42"/>
      <c r="F31" s="46"/>
      <c r="G31" s="56" t="s">
        <v>81</v>
      </c>
      <c r="H31" s="28" t="s">
        <v>18</v>
      </c>
      <c r="I31" s="33"/>
      <c r="J31" s="81" t="s">
        <v>27</v>
      </c>
      <c r="K31" s="89">
        <v>0.08</v>
      </c>
      <c r="L31" s="83"/>
      <c r="M31" s="84">
        <f t="shared" ref="M31:M32" si="5">K31*L31</f>
        <v>0</v>
      </c>
      <c r="N31" s="85">
        <f t="shared" si="4"/>
        <v>0</v>
      </c>
      <c r="O31" s="35"/>
      <c r="P31" s="35"/>
      <c r="Q31" s="37"/>
      <c r="R31" s="87"/>
    </row>
    <row r="32" spans="1:18" ht="18" customHeight="1" x14ac:dyDescent="0.25">
      <c r="A32" s="40"/>
      <c r="B32" s="47"/>
      <c r="C32" s="47"/>
      <c r="D32" s="48"/>
      <c r="E32" s="47"/>
      <c r="F32" s="71"/>
      <c r="G32" s="56" t="s">
        <v>82</v>
      </c>
      <c r="H32" s="28" t="s">
        <v>30</v>
      </c>
      <c r="I32" s="33"/>
      <c r="J32" s="81" t="s">
        <v>27</v>
      </c>
      <c r="K32" s="89">
        <v>0.08</v>
      </c>
      <c r="L32" s="83"/>
      <c r="M32" s="84">
        <f t="shared" si="5"/>
        <v>0</v>
      </c>
      <c r="N32" s="85">
        <f t="shared" si="4"/>
        <v>0</v>
      </c>
      <c r="O32" s="53"/>
      <c r="P32" s="53"/>
      <c r="Q32" s="86"/>
      <c r="R32" s="87"/>
    </row>
    <row r="33" spans="1:18" ht="49.5" customHeight="1" x14ac:dyDescent="0.25">
      <c r="A33" s="52" t="s">
        <v>83</v>
      </c>
      <c r="B33" s="27"/>
      <c r="C33" s="27"/>
      <c r="D33" s="27"/>
      <c r="E33" s="27"/>
      <c r="F33" s="27"/>
      <c r="G33" s="27"/>
      <c r="H33" s="27"/>
      <c r="I33" s="27"/>
      <c r="J33" s="27"/>
      <c r="K33" s="27"/>
      <c r="L33" s="27"/>
      <c r="M33" s="27"/>
      <c r="N33" s="27"/>
      <c r="O33" s="27"/>
      <c r="P33" s="27"/>
      <c r="Q33" s="27"/>
      <c r="R33" s="27"/>
    </row>
    <row r="34" spans="1:18" ht="20.25" x14ac:dyDescent="0.25">
      <c r="A34" s="57" t="s">
        <v>29</v>
      </c>
      <c r="B34" s="57"/>
      <c r="C34" s="57"/>
      <c r="D34" s="57"/>
      <c r="E34" s="57"/>
      <c r="F34" s="57"/>
      <c r="G34" s="57"/>
      <c r="H34" s="57"/>
      <c r="I34" s="57"/>
      <c r="J34" s="57"/>
      <c r="K34" s="57"/>
      <c r="L34" s="57"/>
      <c r="M34" s="23"/>
      <c r="N34" s="1"/>
      <c r="O34" s="24"/>
      <c r="P34" s="25"/>
      <c r="Q34"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2026-06-18T13:33:52Z</dcterms:created>
  <dcterms:modified xsi:type="dcterms:W3CDTF">2026-06-21T05:41:33Z</dcterms:modified>
</cp:coreProperties>
</file>